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elan2002-my.sharepoint.com/personal/susikaran_neelan_org/Documents/NTT/Grant Agreement/Revised format/Final Format/New folder/"/>
    </mc:Choice>
  </mc:AlternateContent>
  <xr:revisionPtr revIDLastSave="1" documentId="13_ncr:1_{EC596E57-1E10-4FDA-8F21-ABDD0CB4D4E2}" xr6:coauthVersionLast="47" xr6:coauthVersionMax="47" xr10:uidLastSave="{C0E7632D-5FF9-449F-A2BE-80538844957B}"/>
  <bookViews>
    <workbookView xWindow="-108" yWindow="-108" windowWidth="23256" windowHeight="12456" xr2:uid="{C980CFD2-0053-499C-A99D-C2C29A751BA6}"/>
  </bookViews>
  <sheets>
    <sheet name="NTT Budget Format" sheetId="5" r:id="rId1"/>
    <sheet name="Notes to complete the template" sheetId="2" r:id="rId2"/>
    <sheet name="Specimen budge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7" i="5" l="1"/>
  <c r="C86" i="5"/>
  <c r="C85" i="5"/>
  <c r="C84" i="5"/>
  <c r="C83" i="5"/>
  <c r="D83" i="5"/>
  <c r="D84" i="5"/>
  <c r="D85" i="5"/>
  <c r="D86" i="5"/>
  <c r="H57" i="5"/>
  <c r="H58" i="5"/>
  <c r="H59" i="5"/>
  <c r="H64" i="5"/>
  <c r="H65" i="5"/>
  <c r="H66" i="5"/>
  <c r="D53" i="5"/>
  <c r="E53" i="5"/>
  <c r="F53" i="5"/>
  <c r="G53" i="5"/>
  <c r="H53" i="5"/>
  <c r="I53" i="5"/>
  <c r="J53" i="5"/>
  <c r="C53" i="5"/>
  <c r="J31" i="5"/>
  <c r="J38" i="5" s="1"/>
  <c r="J45" i="5" s="1"/>
  <c r="J52" i="5" s="1"/>
  <c r="I31" i="5"/>
  <c r="I38" i="5" s="1"/>
  <c r="I45" i="5" s="1"/>
  <c r="I52" i="5" s="1"/>
  <c r="H31" i="5"/>
  <c r="H38" i="5" s="1"/>
  <c r="H45" i="5" s="1"/>
  <c r="H52" i="5" s="1"/>
  <c r="G31" i="5"/>
  <c r="G38" i="5" s="1"/>
  <c r="G45" i="5" s="1"/>
  <c r="G52" i="5" s="1"/>
  <c r="F31" i="5"/>
  <c r="F38" i="5" s="1"/>
  <c r="F45" i="5" s="1"/>
  <c r="F52" i="5" s="1"/>
  <c r="E31" i="5"/>
  <c r="E38" i="5" s="1"/>
  <c r="E45" i="5" s="1"/>
  <c r="E52" i="5" s="1"/>
  <c r="D31" i="5"/>
  <c r="D38" i="5" s="1"/>
  <c r="D45" i="5" s="1"/>
  <c r="D52" i="5" s="1"/>
  <c r="C31" i="5"/>
  <c r="C38" i="5" s="1"/>
  <c r="C45" i="5" s="1"/>
  <c r="C52" i="5" s="1"/>
  <c r="D20" i="5"/>
  <c r="E20" i="5"/>
  <c r="F20" i="5"/>
  <c r="G20" i="5"/>
  <c r="H20" i="5"/>
  <c r="I20" i="5"/>
  <c r="J20" i="5"/>
  <c r="C20" i="5"/>
  <c r="I76" i="5"/>
  <c r="H75" i="5"/>
  <c r="I74" i="5"/>
  <c r="I73" i="5"/>
  <c r="H72" i="5"/>
  <c r="I72" i="5" s="1"/>
  <c r="I71" i="5"/>
  <c r="J67" i="5"/>
  <c r="I67" i="5"/>
  <c r="J60" i="5"/>
  <c r="I60" i="5"/>
  <c r="C60" i="5"/>
  <c r="H56" i="1"/>
  <c r="H54" i="1"/>
  <c r="J46" i="1"/>
  <c r="J31" i="1"/>
  <c r="J20" i="1"/>
  <c r="J39" i="1"/>
  <c r="I31" i="1"/>
  <c r="I20" i="1"/>
  <c r="G50" i="1"/>
  <c r="F30" i="1"/>
  <c r="I46" i="1"/>
  <c r="I39" i="1"/>
  <c r="H60" i="5" l="1"/>
  <c r="G77" i="5"/>
  <c r="G67" i="5"/>
  <c r="I77" i="5"/>
  <c r="I78" i="5" s="1"/>
  <c r="C92" i="5" s="1"/>
  <c r="H73" i="5"/>
  <c r="H70" i="5"/>
  <c r="G60" i="5"/>
  <c r="H67" i="5"/>
  <c r="H76" i="5"/>
  <c r="H74" i="5"/>
  <c r="J32" i="1"/>
  <c r="I32" i="1"/>
  <c r="G55" i="1"/>
  <c r="G54" i="1"/>
  <c r="G53" i="1"/>
  <c r="G52" i="1"/>
  <c r="H52" i="1" s="1"/>
  <c r="G51" i="1"/>
  <c r="H51" i="1" s="1"/>
  <c r="I50" i="1"/>
  <c r="G44" i="1"/>
  <c r="H44" i="1" s="1"/>
  <c r="G45" i="1"/>
  <c r="H45" i="1" s="1"/>
  <c r="G43" i="1"/>
  <c r="H43" i="1" s="1"/>
  <c r="H77" i="5" l="1"/>
  <c r="H46" i="1"/>
  <c r="H53" i="1"/>
  <c r="I53" i="1"/>
  <c r="I56" i="1" s="1"/>
  <c r="I57" i="1" s="1"/>
  <c r="I55" i="1"/>
  <c r="H55" i="1"/>
  <c r="I51" i="1"/>
  <c r="I52" i="1"/>
  <c r="G46" i="1"/>
  <c r="C64" i="1" s="1"/>
  <c r="G78" i="5" l="1"/>
  <c r="H78" i="5"/>
  <c r="C91" i="5" s="1"/>
  <c r="C95" i="5" s="1"/>
  <c r="C71" i="1"/>
  <c r="G23" i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22" i="1"/>
  <c r="H22" i="1" s="1"/>
  <c r="H30" i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12" i="1"/>
  <c r="G38" i="1"/>
  <c r="H38" i="1" s="1"/>
  <c r="G49" i="1"/>
  <c r="G37" i="1"/>
  <c r="H37" i="1" s="1"/>
  <c r="G36" i="1"/>
  <c r="H36" i="1" s="1"/>
  <c r="C39" i="1"/>
  <c r="C20" i="1" s="1"/>
  <c r="C32" i="1" s="1"/>
  <c r="H49" i="1" l="1"/>
  <c r="H57" i="1" s="1"/>
  <c r="G56" i="1"/>
  <c r="C65" i="1" s="1"/>
  <c r="C66" i="1" s="1"/>
  <c r="H12" i="1"/>
  <c r="H20" i="1" s="1"/>
  <c r="G20" i="1"/>
  <c r="H39" i="1"/>
  <c r="H23" i="1"/>
  <c r="H31" i="1" s="1"/>
  <c r="G31" i="1"/>
  <c r="G39" i="1"/>
  <c r="D87" i="5" l="1"/>
  <c r="G32" i="1"/>
  <c r="G57" i="1" s="1"/>
  <c r="H32" i="1"/>
  <c r="C70" i="1" s="1"/>
  <c r="C74" i="1" s="1"/>
  <c r="C63" i="1"/>
  <c r="C62" i="1" l="1"/>
  <c r="D64" i="1" l="1"/>
  <c r="D62" i="1"/>
  <c r="D63" i="1"/>
  <c r="D65" i="1"/>
  <c r="D66" i="1" l="1"/>
</calcChain>
</file>

<file path=xl/sharedStrings.xml><?xml version="1.0" encoding="utf-8"?>
<sst xmlns="http://schemas.openxmlformats.org/spreadsheetml/2006/main" count="255" uniqueCount="170">
  <si>
    <t>Organization Name:</t>
  </si>
  <si>
    <t>Project Name:</t>
  </si>
  <si>
    <t xml:space="preserve">Project Duration: </t>
  </si>
  <si>
    <t>Project Start Date (dd/mm/yyyy):</t>
  </si>
  <si>
    <t>Project End Date (dd/mm/yyyy):</t>
  </si>
  <si>
    <t>Subtotal: Personnel Costs</t>
  </si>
  <si>
    <t>2.1.1</t>
  </si>
  <si>
    <t>Subtotal: Indirect Costs</t>
  </si>
  <si>
    <t>TOTAL FUNDING REQUESTED:</t>
  </si>
  <si>
    <t xml:space="preserve">Unit Value
</t>
  </si>
  <si>
    <t>Total cost</t>
  </si>
  <si>
    <t>Field officer</t>
  </si>
  <si>
    <t>Monitoring officer</t>
  </si>
  <si>
    <t xml:space="preserve">Project Offcer </t>
  </si>
  <si>
    <t xml:space="preserve">Month </t>
  </si>
  <si>
    <t>Project Accountant</t>
  </si>
  <si>
    <t>Hall Charges</t>
  </si>
  <si>
    <t>Resource Person Fee</t>
  </si>
  <si>
    <t>Food &amp; Lodging for Resource Person</t>
  </si>
  <si>
    <t>Refreshments for Participants</t>
  </si>
  <si>
    <t>Travelling allowance for Participants</t>
  </si>
  <si>
    <t xml:space="preserve">Multimedia Charges </t>
  </si>
  <si>
    <t xml:space="preserve">Stationery </t>
  </si>
  <si>
    <t>Telephone,Internet &amp; Fax</t>
  </si>
  <si>
    <t>2.1.2</t>
  </si>
  <si>
    <t>2.1.3</t>
  </si>
  <si>
    <t>2.1.4</t>
  </si>
  <si>
    <t>2.1.5</t>
  </si>
  <si>
    <t>2.1.6</t>
  </si>
  <si>
    <t>2.1.7</t>
  </si>
  <si>
    <t>2.1.8</t>
  </si>
  <si>
    <t xml:space="preserve">Days </t>
  </si>
  <si>
    <t xml:space="preserve">Participants </t>
  </si>
  <si>
    <t xml:space="preserve">Activity </t>
  </si>
  <si>
    <t xml:space="preserve"> Workshops on Women Rights</t>
  </si>
  <si>
    <t>Subtotal:  Workshops on Women Rights</t>
  </si>
  <si>
    <t xml:space="preserve">Livelihood Training and Grant </t>
  </si>
  <si>
    <t>Livelihood Grant</t>
  </si>
  <si>
    <t>Total: Program Costs</t>
  </si>
  <si>
    <t xml:space="preserve">  Travel costs (field visits)</t>
  </si>
  <si>
    <t xml:space="preserve">  Food costs</t>
  </si>
  <si>
    <t xml:space="preserve">  Lodging</t>
  </si>
  <si>
    <t>Per trip</t>
  </si>
  <si>
    <t>Per day</t>
  </si>
  <si>
    <t>Per night</t>
  </si>
  <si>
    <t>Subtotal:  Monitoring and Evaluation</t>
  </si>
  <si>
    <t xml:space="preserve">Tel./Fax/Internet </t>
  </si>
  <si>
    <t xml:space="preserve">Office Rent </t>
  </si>
  <si>
    <t xml:space="preserve">Electricity &amp; Water </t>
  </si>
  <si>
    <t>Office Supplies</t>
  </si>
  <si>
    <t xml:space="preserve">Bank Service Charges </t>
  </si>
  <si>
    <t xml:space="preserve">Travelling </t>
  </si>
  <si>
    <t>Human Resources Cost 12% (salary and benefits of Program, Executive and Administrative Staff)</t>
  </si>
  <si>
    <t>Indirect/Overhead Costs (e.g. rent, utilities, office maintenance, office supplies, etc.) - cannot exceed 8% of the total project budget</t>
  </si>
  <si>
    <t>Activities</t>
  </si>
  <si>
    <t>Activity No - Note - 1</t>
  </si>
  <si>
    <t xml:space="preserve">Unit Type - 
Note 2 
</t>
  </si>
  <si>
    <t xml:space="preserve">No of Units - Note 3
</t>
  </si>
  <si>
    <t xml:space="preserve">No of Activity or Staff - Note 4
</t>
  </si>
  <si>
    <t>NTT contribution</t>
  </si>
  <si>
    <t xml:space="preserve">Subtotal: Livelihood Training and Grant </t>
  </si>
  <si>
    <t xml:space="preserve">Notes </t>
  </si>
  <si>
    <t>Please note, the activity serial numbers must correspond to the activity numbers in the grant application</t>
  </si>
  <si>
    <t xml:space="preserve">nraw;ghLfspd; njhlupyf;fkhdJ nfhil tpz;zg;gf;$w;wpd; njhlu; ,yf;fj;Jld; nghUe;j Ntz;Lk;. </t>
  </si>
  <si>
    <r>
      <t>ක්‍රියාකාරක</t>
    </r>
    <r>
      <rPr>
        <sz val="11"/>
        <rFont val="FMAbhaya"/>
      </rPr>
      <t xml:space="preserve">ï </t>
    </r>
    <r>
      <rPr>
        <sz val="11"/>
        <rFont val="Baamini"/>
      </rPr>
      <t>අනු අංක ප්‍රධාන අයදුම්පතෙහි ක්‍රියාකාරකම් අංකවලට අනුරුප විය යුතු බව කරුණාකර සැල</t>
    </r>
    <r>
      <rPr>
        <sz val="11"/>
        <rFont val="FMMalithi"/>
      </rPr>
      <t>lkak</t>
    </r>
  </si>
  <si>
    <t>Unit type: this is the basis for  costing and calculation. The unit type will vary according to the budget item. Eg Line item 1.4: refreshments will be costed at per participant (ee Note 7 below for some further examples of unit types)</t>
  </si>
  <si>
    <t>nryT kjpg;gPL kw;Wk; fzf;fPl;Lf;fhd mbg;gilahf myF tif fhzg;gLk;. tuTnryTj;jpl;l tplaj;jpw;Nfw;g tuTnryTj;jpl;lk; khw;wkilAk;. cjhuzkhf 1.4 ,y; czT myfhf fhzg;gLk;. ml;ltizapy; czTf;fhd tuTnryTj;jpl;lkhdJ gq;Fgw;Wdu;fspd; mbg;gilapy; fzf;fplg;gl;Ls;sJ. ,t;tifahd ntt;NtW tuTnryTj;jpl;l  tplaq;fspd; cjhuzq;fSf;F Fwpg;G 7I ghu;f;fTk;.</t>
  </si>
  <si>
    <r>
      <t>ඒකක වර්ගය -  මෙය පිරිවැය ගණනය කිරීම් සදහා පදනම වේ. ඒකක</t>
    </r>
    <r>
      <rPr>
        <sz val="11"/>
        <rFont val="FMAbhaya"/>
      </rPr>
      <t xml:space="preserve"> j¾.h</t>
    </r>
    <r>
      <rPr>
        <sz val="11"/>
        <rFont val="Baamini"/>
      </rPr>
      <t xml:space="preserve"> අයවැය අයිතමය අනුව වෙනස් වනු ඇත.  උදාහරණයක් ලෙස ඉහත වගුවේ 1.4 පේලියේ ආහාර
වේල වෙනුවෙන් අයවැය පිරිවැය ගණනය කෙරෙන්නේ එක් සහභාගිවන්නකුට පදනමිනි. විවිධ අයවැය අයිතම සදහා භාවිතා කෙරෙන ඒකක ව</t>
    </r>
    <r>
      <rPr>
        <sz val="11"/>
        <rFont val="FMAbhaya"/>
      </rPr>
      <t>¾.</t>
    </r>
    <r>
      <rPr>
        <sz val="11"/>
        <rFont val="Baamini"/>
      </rPr>
      <t xml:space="preserve"> සදහා උදහරණ වෙනුවෙන් පහත 7 සටහන බලන්න.</t>
    </r>
  </si>
  <si>
    <t>No. units: specifies the number of units required for the actvity.Eg Line itme 1.4: refresments for 50 particpants.</t>
  </si>
  <si>
    <t>nraw;ghLfSf;fhf Njitg;gLk; myFfspd; vz;zpf;if cjhuzkhf NkNy tuTnryTj;jpl;lj;jpNy 1.4 ,Ny 50 gq;Fgw;Wdu;fSf;fhd czT Njitg;gLfpd;wJ.</t>
  </si>
  <si>
    <r>
      <t xml:space="preserve">ඒකක සංඛ්‍යාව : ක්‍රියාකාරකම සදහා අවශ්‍ය ඒකක සංඛ්‍යාව මෙයින් දැක්වේ.  උදාහරණයක් ලෙස ඉහත අයවැයේ 1.4 පේලියේ අපට සහභාගි වන්නන් 50 දෙනෙකු වෙනුවෙන් ආහාර වේල් අවශ්‍ය </t>
    </r>
    <r>
      <rPr>
        <sz val="11"/>
        <rFont val="FMMalithi"/>
      </rPr>
      <t>m%udKh</t>
    </r>
    <r>
      <rPr>
        <sz val="11"/>
        <rFont val="Calibri"/>
        <family val="2"/>
      </rPr>
      <t>.</t>
    </r>
  </si>
  <si>
    <t>No of Actvity: This is useful where multiple Actvity are required. For example, in line 1.4 in the table above, we need to provide Meals for 50 Participants  for 6 workshops .</t>
  </si>
  <si>
    <t xml:space="preserve">gy;NtW nraw;ghLfs; NjitggLk; NghJ ,J gad;kpf;fjhFk;. cjhuzkhf NkNy Fwpg;gplg;gl;Ls;s ml;ltiz 1.4 ,y; 6 nrayku;TfSf;Fk; 50 gq;Fgw;whu;fSf;F czT toq;f Ntz;Lk;. </t>
  </si>
  <si>
    <r>
      <t>ක්‍රියාකාරකම් අංකය :  බහුවිධ ක්‍රියාකාරකම් අවහ්‍ය වන විට මෙය</t>
    </r>
    <r>
      <rPr>
        <sz val="11"/>
        <rFont val="FMAbhaya"/>
      </rPr>
      <t xml:space="preserve"> m%fhda</t>
    </r>
    <r>
      <rPr>
        <sz val="11"/>
        <rFont val="Baamini"/>
      </rPr>
      <t>ජනවත් වේ.  උදාහරණයක් ලෙස ඉහත වගුවේ 1.4 පේලියේ වැඩමුළු දෙකක් වෙනුවෙන් එක් එක් වැඩමුළුවට සහභාගි වන්නන් 50 ක් වෙනුවෙන් අපට ආහාර වේල් සැපයිම අවශ්‍ය වේ.</t>
    </r>
  </si>
  <si>
    <t>Please note, these Administrative costs cannot exceed 12% of the total budget</t>
  </si>
  <si>
    <r>
      <t>eputhfr;nryT nkhj;jf;fUj;jpl;l nrytpd; 12</t>
    </r>
    <r>
      <rPr>
        <sz val="11"/>
        <rFont val="Calibri"/>
        <family val="2"/>
      </rPr>
      <t>%</t>
    </r>
    <r>
      <rPr>
        <sz val="11"/>
        <rFont val="Baamini"/>
      </rPr>
      <t xml:space="preserve"> tpl kpifahf KbahJ.</t>
    </r>
  </si>
  <si>
    <r>
      <t>මෙම පරිපාලනමය පිරිවැය මුළු අයවැයෙන් 12</t>
    </r>
    <r>
      <rPr>
        <sz val="11"/>
        <rFont val="Calibri"/>
        <family val="2"/>
      </rPr>
      <t xml:space="preserve">% </t>
    </r>
    <r>
      <rPr>
        <sz val="11"/>
        <rFont val="Baamini"/>
      </rPr>
      <t>ඉක්මවිය නොහැකි බව කරුණාකර සැලකිල්ලට ගන්න.</t>
    </r>
  </si>
  <si>
    <t>Typical Budget Items:</t>
  </si>
  <si>
    <t>Examples of Unit Type:</t>
  </si>
  <si>
    <t>Personnel Costs</t>
  </si>
  <si>
    <t>Salaries, benefits &amp; taxes</t>
  </si>
  <si>
    <t>Month</t>
  </si>
  <si>
    <t>Staff recruitment</t>
  </si>
  <si>
    <t xml:space="preserve">Cost of advertising </t>
  </si>
  <si>
    <t>Staff development</t>
  </si>
  <si>
    <t>Days, person</t>
  </si>
  <si>
    <t>Subsistence allowances (eg per diem)</t>
  </si>
  <si>
    <t>Days, person, trip</t>
  </si>
  <si>
    <t>Volunteers expenses</t>
  </si>
  <si>
    <t>Session, person, trip</t>
  </si>
  <si>
    <t>Transport costs</t>
  </si>
  <si>
    <t>Fuel &amp; lubricants</t>
  </si>
  <si>
    <t>Kilometre, month</t>
  </si>
  <si>
    <t>Vehicle insurance</t>
  </si>
  <si>
    <t>Month or lump sum per quotation</t>
  </si>
  <si>
    <t>Vehicle maintenance</t>
  </si>
  <si>
    <t>Bus/taxi fares</t>
  </si>
  <si>
    <t>Trip, month</t>
  </si>
  <si>
    <t>Programme administration</t>
  </si>
  <si>
    <t>Office rent, electricity and water</t>
  </si>
  <si>
    <t>Telephone &amp; fax</t>
  </si>
  <si>
    <t>Office stationery</t>
  </si>
  <si>
    <t>Month (or specify items, eg paper by the box, pens
by the piece )</t>
  </si>
  <si>
    <t xml:space="preserve">Postage </t>
  </si>
  <si>
    <t xml:space="preserve">Repairs &amp; renewals </t>
  </si>
  <si>
    <t xml:space="preserve">Bank charges </t>
  </si>
  <si>
    <t>Audit fees</t>
  </si>
  <si>
    <t xml:space="preserve"> Lump sum per quotation</t>
  </si>
  <si>
    <t>Project Costs</t>
  </si>
  <si>
    <t>Room hire</t>
  </si>
  <si>
    <t>Days, month</t>
  </si>
  <si>
    <t>Publicity costs</t>
  </si>
  <si>
    <t>Advert entry, lump sum per quotation (</t>
  </si>
  <si>
    <t>Publications/reference books</t>
  </si>
  <si>
    <t>Training materials</t>
  </si>
  <si>
    <t>Trainee, or specify per item</t>
  </si>
  <si>
    <t>Professional fees (eg facilitator,consultant)</t>
  </si>
  <si>
    <t>Days</t>
  </si>
  <si>
    <t>Printing/photocopy/Equipment (eg vehicle, computer, desk</t>
  </si>
  <si>
    <t>Copy, delegate, lump sum per quotation</t>
  </si>
  <si>
    <t>Accommodation</t>
  </si>
  <si>
    <t>Night/bed and breakfast or room only.</t>
  </si>
  <si>
    <t>Food</t>
  </si>
  <si>
    <t>Person, meal, day</t>
  </si>
  <si>
    <t>(Rs)</t>
  </si>
  <si>
    <t>(Activity Wise)</t>
  </si>
  <si>
    <t>Total</t>
  </si>
  <si>
    <t>Total Income</t>
  </si>
  <si>
    <t>NTT Contribution (expected)</t>
  </si>
  <si>
    <t>This should match the total in column 'H'</t>
  </si>
  <si>
    <t>Your Organisation's contribution</t>
  </si>
  <si>
    <t>Other Donors</t>
  </si>
  <si>
    <t>In-kind Contributions</t>
  </si>
  <si>
    <t xml:space="preserve">If you are making an inkind contribution, please list these and provide a fair value of such contribution NOTE: during monitoring NTT will be checking to see If these costs are actually incurred. </t>
  </si>
  <si>
    <t xml:space="preserve">Remarks </t>
  </si>
  <si>
    <t>If you are providing a contribution, please tell us the nature of costs and proof of expenditure. This should match the total in column 'I' ,</t>
  </si>
  <si>
    <t>Cost Structure</t>
  </si>
  <si>
    <t>NTT Grant Application - Budget Format 2023</t>
  </si>
  <si>
    <t>Human Resources Cost 12%</t>
  </si>
  <si>
    <t>Monitoring and Evaluation - 5%</t>
  </si>
  <si>
    <t>Program Costs (please match it to the proposed objectives and/or activities as outlined in the Proposal Narrative) - 75%</t>
  </si>
  <si>
    <t>Program Costs - 75%</t>
  </si>
  <si>
    <t>Indirect/Overhead Costs - 8%</t>
  </si>
  <si>
    <t>%</t>
  </si>
  <si>
    <t>Remarks</t>
  </si>
  <si>
    <t>Activity 1</t>
  </si>
  <si>
    <t>Subtotal:  Activity 1</t>
  </si>
  <si>
    <t>Activity 2</t>
  </si>
  <si>
    <t xml:space="preserve">Contribution </t>
  </si>
  <si>
    <t xml:space="preserve">Own </t>
  </si>
  <si>
    <t>Inkind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</si>
  <si>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</si>
  <si>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</si>
  <si>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</si>
  <si>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</si>
  <si>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</si>
  <si>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</si>
  <si>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</si>
  <si>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</si>
  <si>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2.1.9</t>
  </si>
  <si>
    <t>Subtotal: Activity 2</t>
  </si>
  <si>
    <t>Activity 3</t>
  </si>
  <si>
    <t>Subtotal: Activity 3</t>
  </si>
  <si>
    <t>Activity 4</t>
  </si>
  <si>
    <t>Activity 5</t>
  </si>
  <si>
    <t>Subtotal: Activity 4</t>
  </si>
  <si>
    <t>Subtotal: Activity 5</t>
  </si>
  <si>
    <t>Human Resources Cost 12% (salary and benefits of Program)</t>
  </si>
  <si>
    <t>Indirect/Overhead Costs (e.g. , Executive and Administrative Staff ,rent, utilities, office maintenance, office supplies, etc.) - cannot exceed 8% of the total project budget</t>
  </si>
  <si>
    <t>Subtotal: Human Resources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</si>
</sst>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b/>
      <sz val="11"/>
      <color rgb="FF000000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color rgb="FF000000"/>
      <name val="Calibri Light"/>
      <family val="1"/>
      <scheme val="major"/>
    </font>
    <font>
      <sz val="11"/>
      <name val="Bamini"/>
      <family val="2"/>
    </font>
    <font>
      <sz val="11"/>
      <name val="Baamini"/>
    </font>
    <font>
      <sz val="11"/>
      <name val="FMAbhaya"/>
    </font>
    <font>
      <sz val="11"/>
      <name val="FMMalith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 Light"/>
      <family val="1"/>
      <scheme val="maj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12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0" fontId="5" fillId="0" borderId="5" xfId="2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3" fontId="5" fillId="0" borderId="1" xfId="0" applyNumberFormat="1" applyFont="1" applyBorder="1"/>
    <xf numFmtId="0" fontId="5" fillId="0" borderId="1" xfId="0" applyFont="1" applyBorder="1"/>
    <xf numFmtId="0" fontId="5" fillId="0" borderId="6" xfId="0" applyFont="1" applyBorder="1" applyAlignment="1">
      <alignment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 wrapText="1"/>
    </xf>
    <xf numFmtId="43" fontId="6" fillId="3" borderId="1" xfId="1" applyFont="1" applyFill="1" applyBorder="1" applyAlignment="1">
      <alignment horizontal="left" vertical="top" wrapText="1"/>
    </xf>
    <xf numFmtId="164" fontId="6" fillId="3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wrapText="1"/>
    </xf>
    <xf numFmtId="164" fontId="6" fillId="0" borderId="1" xfId="1" applyNumberFormat="1" applyFont="1" applyFill="1" applyBorder="1" applyAlignment="1">
      <alignment horizontal="left" vertical="top" wrapText="1"/>
    </xf>
    <xf numFmtId="43" fontId="6" fillId="0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5" applyNumberFormat="1" applyFont="1" applyFill="1" applyBorder="1"/>
    <xf numFmtId="43" fontId="5" fillId="0" borderId="1" xfId="4" applyNumberFormat="1" applyFont="1" applyBorder="1"/>
    <xf numFmtId="0" fontId="6" fillId="0" borderId="1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3" fontId="6" fillId="3" borderId="1" xfId="1" applyFont="1" applyFill="1" applyBorder="1" applyAlignment="1">
      <alignment horizontal="right" vertical="top" wrapText="1"/>
    </xf>
    <xf numFmtId="164" fontId="6" fillId="3" borderId="1" xfId="1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top" wrapText="1"/>
    </xf>
    <xf numFmtId="164" fontId="5" fillId="4" borderId="1" xfId="1" applyNumberFormat="1" applyFont="1" applyFill="1" applyBorder="1" applyAlignment="1"/>
    <xf numFmtId="164" fontId="5" fillId="0" borderId="0" xfId="1" applyNumberFormat="1" applyFont="1"/>
    <xf numFmtId="164" fontId="5" fillId="0" borderId="0" xfId="0" applyNumberFormat="1" applyFont="1"/>
    <xf numFmtId="9" fontId="5" fillId="0" borderId="1" xfId="4" applyNumberFormat="1" applyFont="1" applyBorder="1"/>
    <xf numFmtId="0" fontId="6" fillId="2" borderId="1" xfId="0" applyFont="1" applyFill="1" applyBorder="1"/>
    <xf numFmtId="9" fontId="5" fillId="0" borderId="1" xfId="0" applyNumberFormat="1" applyFont="1" applyBorder="1"/>
    <xf numFmtId="0" fontId="8" fillId="0" borderId="0" xfId="0" applyFont="1"/>
    <xf numFmtId="0" fontId="9" fillId="0" borderId="0" xfId="0" applyFont="1" applyAlignment="1">
      <alignment vertical="top" wrapText="1"/>
    </xf>
    <xf numFmtId="43" fontId="9" fillId="0" borderId="0" xfId="0" applyNumberFormat="1" applyFont="1"/>
    <xf numFmtId="0" fontId="9" fillId="0" borderId="0" xfId="0" applyFont="1"/>
    <xf numFmtId="0" fontId="10" fillId="0" borderId="1" xfId="0" applyFont="1" applyBorder="1"/>
    <xf numFmtId="0" fontId="12" fillId="0" borderId="1" xfId="0" applyFont="1" applyBorder="1"/>
    <xf numFmtId="0" fontId="8" fillId="0" borderId="1" xfId="0" applyFont="1" applyBorder="1"/>
    <xf numFmtId="0" fontId="17" fillId="0" borderId="0" xfId="0" applyFont="1"/>
    <xf numFmtId="0" fontId="9" fillId="0" borderId="1" xfId="0" applyFont="1" applyBorder="1"/>
    <xf numFmtId="0" fontId="12" fillId="0" borderId="0" xfId="0" applyFont="1"/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43" fontId="9" fillId="0" borderId="1" xfId="0" applyNumberFormat="1" applyFont="1" applyBorder="1" applyAlignment="1">
      <alignment wrapText="1"/>
    </xf>
    <xf numFmtId="0" fontId="9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43" fontId="5" fillId="0" borderId="1" xfId="1" applyFont="1" applyBorder="1"/>
    <xf numFmtId="43" fontId="5" fillId="4" borderId="1" xfId="1" applyFont="1" applyFill="1" applyBorder="1" applyAlignment="1"/>
    <xf numFmtId="43" fontId="6" fillId="4" borderId="1" xfId="1" applyFont="1" applyFill="1" applyBorder="1" applyAlignment="1"/>
    <xf numFmtId="0" fontId="6" fillId="0" borderId="1" xfId="0" applyFont="1" applyBorder="1"/>
    <xf numFmtId="0" fontId="5" fillId="0" borderId="1" xfId="0" applyFont="1" applyBorder="1" applyAlignment="1">
      <alignment vertical="top" wrapText="1"/>
    </xf>
    <xf numFmtId="43" fontId="6" fillId="0" borderId="1" xfId="0" applyNumberFormat="1" applyFont="1" applyBorder="1" applyAlignment="1">
      <alignment horizontal="center"/>
    </xf>
    <xf numFmtId="43" fontId="6" fillId="0" borderId="1" xfId="0" applyNumberFormat="1" applyFont="1" applyBorder="1"/>
    <xf numFmtId="43" fontId="5" fillId="0" borderId="0" xfId="0" applyNumberFormat="1" applyFont="1"/>
    <xf numFmtId="0" fontId="6" fillId="0" borderId="1" xfId="0" applyFont="1" applyBorder="1" applyAlignment="1">
      <alignment horizontal="center"/>
    </xf>
    <xf numFmtId="9" fontId="6" fillId="0" borderId="1" xfId="6" applyFont="1" applyBorder="1" applyAlignment="1"/>
    <xf numFmtId="9" fontId="6" fillId="0" borderId="1" xfId="6" applyFont="1" applyBorder="1"/>
    <xf numFmtId="43" fontId="22" fillId="0" borderId="1" xfId="4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3" borderId="2" xfId="0" applyFont="1" applyFill="1" applyBorder="1" applyAlignment="1">
      <alignment horizontal="right" vertical="top" wrapText="1"/>
    </xf>
    <xf numFmtId="164" fontId="6" fillId="3" borderId="4" xfId="1" applyNumberFormat="1" applyFont="1" applyFill="1" applyBorder="1" applyAlignment="1">
      <alignment horizontal="left" vertical="top" wrapText="1"/>
    </xf>
    <xf numFmtId="164" fontId="6" fillId="3" borderId="3" xfId="1" applyNumberFormat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/>
    </xf>
    <xf numFmtId="164" fontId="5" fillId="2" borderId="7" xfId="1" applyNumberFormat="1" applyFont="1" applyFill="1" applyBorder="1"/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3" fontId="9" fillId="6" borderId="2" xfId="0" applyNumberFormat="1" applyFont="1" applyFill="1" applyBorder="1" applyAlignment="1">
      <alignment horizontal="left" wrapText="1"/>
    </xf>
    <xf numFmtId="43" fontId="9" fillId="6" borderId="3" xfId="0" applyNumberFormat="1" applyFont="1" applyFill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43" fontId="8" fillId="5" borderId="2" xfId="0" applyNumberFormat="1" applyFont="1" applyFill="1" applyBorder="1" applyAlignment="1">
      <alignment horizontal="center" wrapText="1"/>
    </xf>
    <xf numFmtId="43" fontId="8" fillId="5" borderId="3" xfId="0" applyNumberFormat="1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43" fontId="9" fillId="6" borderId="9" xfId="0" applyNumberFormat="1" applyFont="1" applyFill="1" applyBorder="1" applyAlignment="1">
      <alignment horizontal="left" wrapText="1"/>
    </xf>
    <xf numFmtId="43" fontId="9" fillId="6" borderId="11" xfId="0" applyNumberFormat="1" applyFont="1" applyFill="1" applyBorder="1" applyAlignment="1">
      <alignment horizontal="left" wrapText="1"/>
    </xf>
    <xf numFmtId="43" fontId="9" fillId="6" borderId="12" xfId="0" applyNumberFormat="1" applyFont="1" applyFill="1" applyBorder="1" applyAlignment="1">
      <alignment horizontal="left" wrapText="1"/>
    </xf>
    <xf numFmtId="43" fontId="9" fillId="6" borderId="14" xfId="0" applyNumberFormat="1" applyFont="1" applyFill="1" applyBorder="1" applyAlignment="1">
      <alignment horizontal="left" wrapText="1"/>
    </xf>
  </cellXfs>
  <cellStyles count="9">
    <cellStyle name="Comma" xfId="1" builtinId="3"/>
    <cellStyle name="Comma 2" xfId="3" xr:uid="{4748FD60-8014-4D74-AC2F-B0B7EE861220}"/>
    <cellStyle name="Comma 3" xfId="5" xr:uid="{BCF2DD70-D3C9-4324-97FF-B054AFAB7A4E}"/>
    <cellStyle name="Comma 4" xfId="8" xr:uid="{ECDA7C73-E6CC-45DD-98DE-3E27285F22F1}"/>
    <cellStyle name="Normal" xfId="0" builtinId="0"/>
    <cellStyle name="Normal 2" xfId="2" xr:uid="{13131A04-53AB-43EB-AC64-2CED25D51327}"/>
    <cellStyle name="Normal 3" xfId="4" xr:uid="{31432848-47A1-4333-9086-9A6C062E2A44}"/>
    <cellStyle name="Normal 4" xfId="7" xr:uid="{755351E7-108B-41FC-882E-161A994713A6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74A38-D0D5-48BC-9AC5-F1D8B4AB1DA7}">
  <sheetPr>
    <pageSetUpPr fitToPage="1"/>
  </sheetPr>
  <dimension ref="A1:K95"/>
  <sheetViews>
    <sheetView tabSelected="1" topLeftCell="A47" zoomScale="81" zoomScaleNormal="102" workbookViewId="0">
      <selection activeCell="B60" sqref="B60"/>
    </sheetView>
  </sheetViews>
  <sheetFormatPr defaultColWidth="21" defaultRowHeight="15.6"/>
  <cols>
    <col min="1" max="1" width="9.21875" style="9" customWidth="1"/>
    <col min="2" max="2" width="41.88671875" style="11" customWidth="1"/>
    <col min="3" max="3" width="15.21875" style="9" bestFit="1" customWidth="1"/>
    <col min="4" max="4" width="10.109375" style="9" customWidth="1"/>
    <col min="5" max="5" width="11" style="9" customWidth="1"/>
    <col min="6" max="6" width="13.21875" style="9" customWidth="1"/>
    <col min="7" max="7" width="15.21875" style="9" bestFit="1" customWidth="1"/>
    <col min="8" max="8" width="17.88671875" style="9" customWidth="1"/>
    <col min="9" max="9" width="20.44140625" style="9" customWidth="1"/>
    <col min="10" max="10" width="9.88671875" style="9" customWidth="1"/>
    <col min="11" max="244" width="21" style="9"/>
    <col min="245" max="245" width="7.109375" style="9" customWidth="1"/>
    <col min="246" max="246" width="38.5546875" style="9" customWidth="1"/>
    <col min="247" max="247" width="38.44140625" style="9" customWidth="1"/>
    <col min="248" max="249" width="0" style="9" hidden="1" customWidth="1"/>
    <col min="250" max="250" width="12.5546875" style="9" bestFit="1" customWidth="1"/>
    <col min="251" max="251" width="13.88671875" style="9" bestFit="1" customWidth="1"/>
    <col min="252" max="253" width="14.109375" style="9" bestFit="1" customWidth="1"/>
    <col min="254" max="254" width="13.5546875" style="9" bestFit="1" customWidth="1"/>
    <col min="255" max="255" width="14.44140625" style="9" bestFit="1" customWidth="1"/>
    <col min="256" max="500" width="21" style="9"/>
    <col min="501" max="501" width="7.109375" style="9" customWidth="1"/>
    <col min="502" max="502" width="38.5546875" style="9" customWidth="1"/>
    <col min="503" max="503" width="38.44140625" style="9" customWidth="1"/>
    <col min="504" max="505" width="0" style="9" hidden="1" customWidth="1"/>
    <col min="506" max="506" width="12.5546875" style="9" bestFit="1" customWidth="1"/>
    <col min="507" max="507" width="13.88671875" style="9" bestFit="1" customWidth="1"/>
    <col min="508" max="509" width="14.109375" style="9" bestFit="1" customWidth="1"/>
    <col min="510" max="510" width="13.5546875" style="9" bestFit="1" customWidth="1"/>
    <col min="511" max="511" width="14.44140625" style="9" bestFit="1" customWidth="1"/>
    <col min="512" max="756" width="21" style="9"/>
    <col min="757" max="757" width="7.109375" style="9" customWidth="1"/>
    <col min="758" max="758" width="38.5546875" style="9" customWidth="1"/>
    <col min="759" max="759" width="38.44140625" style="9" customWidth="1"/>
    <col min="760" max="761" width="0" style="9" hidden="1" customWidth="1"/>
    <col min="762" max="762" width="12.5546875" style="9" bestFit="1" customWidth="1"/>
    <col min="763" max="763" width="13.88671875" style="9" bestFit="1" customWidth="1"/>
    <col min="764" max="765" width="14.109375" style="9" bestFit="1" customWidth="1"/>
    <col min="766" max="766" width="13.5546875" style="9" bestFit="1" customWidth="1"/>
    <col min="767" max="767" width="14.44140625" style="9" bestFit="1" customWidth="1"/>
    <col min="768" max="1012" width="21" style="9"/>
    <col min="1013" max="1013" width="7.109375" style="9" customWidth="1"/>
    <col min="1014" max="1014" width="38.5546875" style="9" customWidth="1"/>
    <col min="1015" max="1015" width="38.44140625" style="9" customWidth="1"/>
    <col min="1016" max="1017" width="0" style="9" hidden="1" customWidth="1"/>
    <col min="1018" max="1018" width="12.5546875" style="9" bestFit="1" customWidth="1"/>
    <col min="1019" max="1019" width="13.88671875" style="9" bestFit="1" customWidth="1"/>
    <col min="1020" max="1021" width="14.109375" style="9" bestFit="1" customWidth="1"/>
    <col min="1022" max="1022" width="13.5546875" style="9" bestFit="1" customWidth="1"/>
    <col min="1023" max="1023" width="14.44140625" style="9" bestFit="1" customWidth="1"/>
    <col min="1024" max="1268" width="21" style="9"/>
    <col min="1269" max="1269" width="7.109375" style="9" customWidth="1"/>
    <col min="1270" max="1270" width="38.5546875" style="9" customWidth="1"/>
    <col min="1271" max="1271" width="38.44140625" style="9" customWidth="1"/>
    <col min="1272" max="1273" width="0" style="9" hidden="1" customWidth="1"/>
    <col min="1274" max="1274" width="12.5546875" style="9" bestFit="1" customWidth="1"/>
    <col min="1275" max="1275" width="13.88671875" style="9" bestFit="1" customWidth="1"/>
    <col min="1276" max="1277" width="14.109375" style="9" bestFit="1" customWidth="1"/>
    <col min="1278" max="1278" width="13.5546875" style="9" bestFit="1" customWidth="1"/>
    <col min="1279" max="1279" width="14.44140625" style="9" bestFit="1" customWidth="1"/>
    <col min="1280" max="1524" width="21" style="9"/>
    <col min="1525" max="1525" width="7.109375" style="9" customWidth="1"/>
    <col min="1526" max="1526" width="38.5546875" style="9" customWidth="1"/>
    <col min="1527" max="1527" width="38.44140625" style="9" customWidth="1"/>
    <col min="1528" max="1529" width="0" style="9" hidden="1" customWidth="1"/>
    <col min="1530" max="1530" width="12.5546875" style="9" bestFit="1" customWidth="1"/>
    <col min="1531" max="1531" width="13.88671875" style="9" bestFit="1" customWidth="1"/>
    <col min="1532" max="1533" width="14.109375" style="9" bestFit="1" customWidth="1"/>
    <col min="1534" max="1534" width="13.5546875" style="9" bestFit="1" customWidth="1"/>
    <col min="1535" max="1535" width="14.44140625" style="9" bestFit="1" customWidth="1"/>
    <col min="1536" max="1780" width="21" style="9"/>
    <col min="1781" max="1781" width="7.109375" style="9" customWidth="1"/>
    <col min="1782" max="1782" width="38.5546875" style="9" customWidth="1"/>
    <col min="1783" max="1783" width="38.44140625" style="9" customWidth="1"/>
    <col min="1784" max="1785" width="0" style="9" hidden="1" customWidth="1"/>
    <col min="1786" max="1786" width="12.5546875" style="9" bestFit="1" customWidth="1"/>
    <col min="1787" max="1787" width="13.88671875" style="9" bestFit="1" customWidth="1"/>
    <col min="1788" max="1789" width="14.109375" style="9" bestFit="1" customWidth="1"/>
    <col min="1790" max="1790" width="13.5546875" style="9" bestFit="1" customWidth="1"/>
    <col min="1791" max="1791" width="14.44140625" style="9" bestFit="1" customWidth="1"/>
    <col min="1792" max="2036" width="21" style="9"/>
    <col min="2037" max="2037" width="7.109375" style="9" customWidth="1"/>
    <col min="2038" max="2038" width="38.5546875" style="9" customWidth="1"/>
    <col min="2039" max="2039" width="38.44140625" style="9" customWidth="1"/>
    <col min="2040" max="2041" width="0" style="9" hidden="1" customWidth="1"/>
    <col min="2042" max="2042" width="12.5546875" style="9" bestFit="1" customWidth="1"/>
    <col min="2043" max="2043" width="13.88671875" style="9" bestFit="1" customWidth="1"/>
    <col min="2044" max="2045" width="14.109375" style="9" bestFit="1" customWidth="1"/>
    <col min="2046" max="2046" width="13.5546875" style="9" bestFit="1" customWidth="1"/>
    <col min="2047" max="2047" width="14.44140625" style="9" bestFit="1" customWidth="1"/>
    <col min="2048" max="2292" width="21" style="9"/>
    <col min="2293" max="2293" width="7.109375" style="9" customWidth="1"/>
    <col min="2294" max="2294" width="38.5546875" style="9" customWidth="1"/>
    <col min="2295" max="2295" width="38.44140625" style="9" customWidth="1"/>
    <col min="2296" max="2297" width="0" style="9" hidden="1" customWidth="1"/>
    <col min="2298" max="2298" width="12.5546875" style="9" bestFit="1" customWidth="1"/>
    <col min="2299" max="2299" width="13.88671875" style="9" bestFit="1" customWidth="1"/>
    <col min="2300" max="2301" width="14.109375" style="9" bestFit="1" customWidth="1"/>
    <col min="2302" max="2302" width="13.5546875" style="9" bestFit="1" customWidth="1"/>
    <col min="2303" max="2303" width="14.44140625" style="9" bestFit="1" customWidth="1"/>
    <col min="2304" max="2548" width="21" style="9"/>
    <col min="2549" max="2549" width="7.109375" style="9" customWidth="1"/>
    <col min="2550" max="2550" width="38.5546875" style="9" customWidth="1"/>
    <col min="2551" max="2551" width="38.44140625" style="9" customWidth="1"/>
    <col min="2552" max="2553" width="0" style="9" hidden="1" customWidth="1"/>
    <col min="2554" max="2554" width="12.5546875" style="9" bestFit="1" customWidth="1"/>
    <col min="2555" max="2555" width="13.88671875" style="9" bestFit="1" customWidth="1"/>
    <col min="2556" max="2557" width="14.109375" style="9" bestFit="1" customWidth="1"/>
    <col min="2558" max="2558" width="13.5546875" style="9" bestFit="1" customWidth="1"/>
    <col min="2559" max="2559" width="14.44140625" style="9" bestFit="1" customWidth="1"/>
    <col min="2560" max="2804" width="21" style="9"/>
    <col min="2805" max="2805" width="7.109375" style="9" customWidth="1"/>
    <col min="2806" max="2806" width="38.5546875" style="9" customWidth="1"/>
    <col min="2807" max="2807" width="38.44140625" style="9" customWidth="1"/>
    <col min="2808" max="2809" width="0" style="9" hidden="1" customWidth="1"/>
    <col min="2810" max="2810" width="12.5546875" style="9" bestFit="1" customWidth="1"/>
    <col min="2811" max="2811" width="13.88671875" style="9" bestFit="1" customWidth="1"/>
    <col min="2812" max="2813" width="14.109375" style="9" bestFit="1" customWidth="1"/>
    <col min="2814" max="2814" width="13.5546875" style="9" bestFit="1" customWidth="1"/>
    <col min="2815" max="2815" width="14.44140625" style="9" bestFit="1" customWidth="1"/>
    <col min="2816" max="3060" width="21" style="9"/>
    <col min="3061" max="3061" width="7.109375" style="9" customWidth="1"/>
    <col min="3062" max="3062" width="38.5546875" style="9" customWidth="1"/>
    <col min="3063" max="3063" width="38.44140625" style="9" customWidth="1"/>
    <col min="3064" max="3065" width="0" style="9" hidden="1" customWidth="1"/>
    <col min="3066" max="3066" width="12.5546875" style="9" bestFit="1" customWidth="1"/>
    <col min="3067" max="3067" width="13.88671875" style="9" bestFit="1" customWidth="1"/>
    <col min="3068" max="3069" width="14.109375" style="9" bestFit="1" customWidth="1"/>
    <col min="3070" max="3070" width="13.5546875" style="9" bestFit="1" customWidth="1"/>
    <col min="3071" max="3071" width="14.44140625" style="9" bestFit="1" customWidth="1"/>
    <col min="3072" max="3316" width="21" style="9"/>
    <col min="3317" max="3317" width="7.109375" style="9" customWidth="1"/>
    <col min="3318" max="3318" width="38.5546875" style="9" customWidth="1"/>
    <col min="3319" max="3319" width="38.44140625" style="9" customWidth="1"/>
    <col min="3320" max="3321" width="0" style="9" hidden="1" customWidth="1"/>
    <col min="3322" max="3322" width="12.5546875" style="9" bestFit="1" customWidth="1"/>
    <col min="3323" max="3323" width="13.88671875" style="9" bestFit="1" customWidth="1"/>
    <col min="3324" max="3325" width="14.109375" style="9" bestFit="1" customWidth="1"/>
    <col min="3326" max="3326" width="13.5546875" style="9" bestFit="1" customWidth="1"/>
    <col min="3327" max="3327" width="14.44140625" style="9" bestFit="1" customWidth="1"/>
    <col min="3328" max="3572" width="21" style="9"/>
    <col min="3573" max="3573" width="7.109375" style="9" customWidth="1"/>
    <col min="3574" max="3574" width="38.5546875" style="9" customWidth="1"/>
    <col min="3575" max="3575" width="38.44140625" style="9" customWidth="1"/>
    <col min="3576" max="3577" width="0" style="9" hidden="1" customWidth="1"/>
    <col min="3578" max="3578" width="12.5546875" style="9" bestFit="1" customWidth="1"/>
    <col min="3579" max="3579" width="13.88671875" style="9" bestFit="1" customWidth="1"/>
    <col min="3580" max="3581" width="14.109375" style="9" bestFit="1" customWidth="1"/>
    <col min="3582" max="3582" width="13.5546875" style="9" bestFit="1" customWidth="1"/>
    <col min="3583" max="3583" width="14.44140625" style="9" bestFit="1" customWidth="1"/>
    <col min="3584" max="3828" width="21" style="9"/>
    <col min="3829" max="3829" width="7.109375" style="9" customWidth="1"/>
    <col min="3830" max="3830" width="38.5546875" style="9" customWidth="1"/>
    <col min="3831" max="3831" width="38.44140625" style="9" customWidth="1"/>
    <col min="3832" max="3833" width="0" style="9" hidden="1" customWidth="1"/>
    <col min="3834" max="3834" width="12.5546875" style="9" bestFit="1" customWidth="1"/>
    <col min="3835" max="3835" width="13.88671875" style="9" bestFit="1" customWidth="1"/>
    <col min="3836" max="3837" width="14.109375" style="9" bestFit="1" customWidth="1"/>
    <col min="3838" max="3838" width="13.5546875" style="9" bestFit="1" customWidth="1"/>
    <col min="3839" max="3839" width="14.44140625" style="9" bestFit="1" customWidth="1"/>
    <col min="3840" max="4084" width="21" style="9"/>
    <col min="4085" max="4085" width="7.109375" style="9" customWidth="1"/>
    <col min="4086" max="4086" width="38.5546875" style="9" customWidth="1"/>
    <col min="4087" max="4087" width="38.44140625" style="9" customWidth="1"/>
    <col min="4088" max="4089" width="0" style="9" hidden="1" customWidth="1"/>
    <col min="4090" max="4090" width="12.5546875" style="9" bestFit="1" customWidth="1"/>
    <col min="4091" max="4091" width="13.88671875" style="9" bestFit="1" customWidth="1"/>
    <col min="4092" max="4093" width="14.109375" style="9" bestFit="1" customWidth="1"/>
    <col min="4094" max="4094" width="13.5546875" style="9" bestFit="1" customWidth="1"/>
    <col min="4095" max="4095" width="14.44140625" style="9" bestFit="1" customWidth="1"/>
    <col min="4096" max="4340" width="21" style="9"/>
    <col min="4341" max="4341" width="7.109375" style="9" customWidth="1"/>
    <col min="4342" max="4342" width="38.5546875" style="9" customWidth="1"/>
    <col min="4343" max="4343" width="38.44140625" style="9" customWidth="1"/>
    <col min="4344" max="4345" width="0" style="9" hidden="1" customWidth="1"/>
    <col min="4346" max="4346" width="12.5546875" style="9" bestFit="1" customWidth="1"/>
    <col min="4347" max="4347" width="13.88671875" style="9" bestFit="1" customWidth="1"/>
    <col min="4348" max="4349" width="14.109375" style="9" bestFit="1" customWidth="1"/>
    <col min="4350" max="4350" width="13.5546875" style="9" bestFit="1" customWidth="1"/>
    <col min="4351" max="4351" width="14.44140625" style="9" bestFit="1" customWidth="1"/>
    <col min="4352" max="4596" width="21" style="9"/>
    <col min="4597" max="4597" width="7.109375" style="9" customWidth="1"/>
    <col min="4598" max="4598" width="38.5546875" style="9" customWidth="1"/>
    <col min="4599" max="4599" width="38.44140625" style="9" customWidth="1"/>
    <col min="4600" max="4601" width="0" style="9" hidden="1" customWidth="1"/>
    <col min="4602" max="4602" width="12.5546875" style="9" bestFit="1" customWidth="1"/>
    <col min="4603" max="4603" width="13.88671875" style="9" bestFit="1" customWidth="1"/>
    <col min="4604" max="4605" width="14.109375" style="9" bestFit="1" customWidth="1"/>
    <col min="4606" max="4606" width="13.5546875" style="9" bestFit="1" customWidth="1"/>
    <col min="4607" max="4607" width="14.44140625" style="9" bestFit="1" customWidth="1"/>
    <col min="4608" max="4852" width="21" style="9"/>
    <col min="4853" max="4853" width="7.109375" style="9" customWidth="1"/>
    <col min="4854" max="4854" width="38.5546875" style="9" customWidth="1"/>
    <col min="4855" max="4855" width="38.44140625" style="9" customWidth="1"/>
    <col min="4856" max="4857" width="0" style="9" hidden="1" customWidth="1"/>
    <col min="4858" max="4858" width="12.5546875" style="9" bestFit="1" customWidth="1"/>
    <col min="4859" max="4859" width="13.88671875" style="9" bestFit="1" customWidth="1"/>
    <col min="4860" max="4861" width="14.109375" style="9" bestFit="1" customWidth="1"/>
    <col min="4862" max="4862" width="13.5546875" style="9" bestFit="1" customWidth="1"/>
    <col min="4863" max="4863" width="14.44140625" style="9" bestFit="1" customWidth="1"/>
    <col min="4864" max="5108" width="21" style="9"/>
    <col min="5109" max="5109" width="7.109375" style="9" customWidth="1"/>
    <col min="5110" max="5110" width="38.5546875" style="9" customWidth="1"/>
    <col min="5111" max="5111" width="38.44140625" style="9" customWidth="1"/>
    <col min="5112" max="5113" width="0" style="9" hidden="1" customWidth="1"/>
    <col min="5114" max="5114" width="12.5546875" style="9" bestFit="1" customWidth="1"/>
    <col min="5115" max="5115" width="13.88671875" style="9" bestFit="1" customWidth="1"/>
    <col min="5116" max="5117" width="14.109375" style="9" bestFit="1" customWidth="1"/>
    <col min="5118" max="5118" width="13.5546875" style="9" bestFit="1" customWidth="1"/>
    <col min="5119" max="5119" width="14.44140625" style="9" bestFit="1" customWidth="1"/>
    <col min="5120" max="5364" width="21" style="9"/>
    <col min="5365" max="5365" width="7.109375" style="9" customWidth="1"/>
    <col min="5366" max="5366" width="38.5546875" style="9" customWidth="1"/>
    <col min="5367" max="5367" width="38.44140625" style="9" customWidth="1"/>
    <col min="5368" max="5369" width="0" style="9" hidden="1" customWidth="1"/>
    <col min="5370" max="5370" width="12.5546875" style="9" bestFit="1" customWidth="1"/>
    <col min="5371" max="5371" width="13.88671875" style="9" bestFit="1" customWidth="1"/>
    <col min="5372" max="5373" width="14.109375" style="9" bestFit="1" customWidth="1"/>
    <col min="5374" max="5374" width="13.5546875" style="9" bestFit="1" customWidth="1"/>
    <col min="5375" max="5375" width="14.44140625" style="9" bestFit="1" customWidth="1"/>
    <col min="5376" max="5620" width="21" style="9"/>
    <col min="5621" max="5621" width="7.109375" style="9" customWidth="1"/>
    <col min="5622" max="5622" width="38.5546875" style="9" customWidth="1"/>
    <col min="5623" max="5623" width="38.44140625" style="9" customWidth="1"/>
    <col min="5624" max="5625" width="0" style="9" hidden="1" customWidth="1"/>
    <col min="5626" max="5626" width="12.5546875" style="9" bestFit="1" customWidth="1"/>
    <col min="5627" max="5627" width="13.88671875" style="9" bestFit="1" customWidth="1"/>
    <col min="5628" max="5629" width="14.109375" style="9" bestFit="1" customWidth="1"/>
    <col min="5630" max="5630" width="13.5546875" style="9" bestFit="1" customWidth="1"/>
    <col min="5631" max="5631" width="14.44140625" style="9" bestFit="1" customWidth="1"/>
    <col min="5632" max="5876" width="21" style="9"/>
    <col min="5877" max="5877" width="7.109375" style="9" customWidth="1"/>
    <col min="5878" max="5878" width="38.5546875" style="9" customWidth="1"/>
    <col min="5879" max="5879" width="38.44140625" style="9" customWidth="1"/>
    <col min="5880" max="5881" width="0" style="9" hidden="1" customWidth="1"/>
    <col min="5882" max="5882" width="12.5546875" style="9" bestFit="1" customWidth="1"/>
    <col min="5883" max="5883" width="13.88671875" style="9" bestFit="1" customWidth="1"/>
    <col min="5884" max="5885" width="14.109375" style="9" bestFit="1" customWidth="1"/>
    <col min="5886" max="5886" width="13.5546875" style="9" bestFit="1" customWidth="1"/>
    <col min="5887" max="5887" width="14.44140625" style="9" bestFit="1" customWidth="1"/>
    <col min="5888" max="6132" width="21" style="9"/>
    <col min="6133" max="6133" width="7.109375" style="9" customWidth="1"/>
    <col min="6134" max="6134" width="38.5546875" style="9" customWidth="1"/>
    <col min="6135" max="6135" width="38.44140625" style="9" customWidth="1"/>
    <col min="6136" max="6137" width="0" style="9" hidden="1" customWidth="1"/>
    <col min="6138" max="6138" width="12.5546875" style="9" bestFit="1" customWidth="1"/>
    <col min="6139" max="6139" width="13.88671875" style="9" bestFit="1" customWidth="1"/>
    <col min="6140" max="6141" width="14.109375" style="9" bestFit="1" customWidth="1"/>
    <col min="6142" max="6142" width="13.5546875" style="9" bestFit="1" customWidth="1"/>
    <col min="6143" max="6143" width="14.44140625" style="9" bestFit="1" customWidth="1"/>
    <col min="6144" max="6388" width="21" style="9"/>
    <col min="6389" max="6389" width="7.109375" style="9" customWidth="1"/>
    <col min="6390" max="6390" width="38.5546875" style="9" customWidth="1"/>
    <col min="6391" max="6391" width="38.44140625" style="9" customWidth="1"/>
    <col min="6392" max="6393" width="0" style="9" hidden="1" customWidth="1"/>
    <col min="6394" max="6394" width="12.5546875" style="9" bestFit="1" customWidth="1"/>
    <col min="6395" max="6395" width="13.88671875" style="9" bestFit="1" customWidth="1"/>
    <col min="6396" max="6397" width="14.109375" style="9" bestFit="1" customWidth="1"/>
    <col min="6398" max="6398" width="13.5546875" style="9" bestFit="1" customWidth="1"/>
    <col min="6399" max="6399" width="14.44140625" style="9" bestFit="1" customWidth="1"/>
    <col min="6400" max="6644" width="21" style="9"/>
    <col min="6645" max="6645" width="7.109375" style="9" customWidth="1"/>
    <col min="6646" max="6646" width="38.5546875" style="9" customWidth="1"/>
    <col min="6647" max="6647" width="38.44140625" style="9" customWidth="1"/>
    <col min="6648" max="6649" width="0" style="9" hidden="1" customWidth="1"/>
    <col min="6650" max="6650" width="12.5546875" style="9" bestFit="1" customWidth="1"/>
    <col min="6651" max="6651" width="13.88671875" style="9" bestFit="1" customWidth="1"/>
    <col min="6652" max="6653" width="14.109375" style="9" bestFit="1" customWidth="1"/>
    <col min="6654" max="6654" width="13.5546875" style="9" bestFit="1" customWidth="1"/>
    <col min="6655" max="6655" width="14.44140625" style="9" bestFit="1" customWidth="1"/>
    <col min="6656" max="6900" width="21" style="9"/>
    <col min="6901" max="6901" width="7.109375" style="9" customWidth="1"/>
    <col min="6902" max="6902" width="38.5546875" style="9" customWidth="1"/>
    <col min="6903" max="6903" width="38.44140625" style="9" customWidth="1"/>
    <col min="6904" max="6905" width="0" style="9" hidden="1" customWidth="1"/>
    <col min="6906" max="6906" width="12.5546875" style="9" bestFit="1" customWidth="1"/>
    <col min="6907" max="6907" width="13.88671875" style="9" bestFit="1" customWidth="1"/>
    <col min="6908" max="6909" width="14.109375" style="9" bestFit="1" customWidth="1"/>
    <col min="6910" max="6910" width="13.5546875" style="9" bestFit="1" customWidth="1"/>
    <col min="6911" max="6911" width="14.44140625" style="9" bestFit="1" customWidth="1"/>
    <col min="6912" max="7156" width="21" style="9"/>
    <col min="7157" max="7157" width="7.109375" style="9" customWidth="1"/>
    <col min="7158" max="7158" width="38.5546875" style="9" customWidth="1"/>
    <col min="7159" max="7159" width="38.44140625" style="9" customWidth="1"/>
    <col min="7160" max="7161" width="0" style="9" hidden="1" customWidth="1"/>
    <col min="7162" max="7162" width="12.5546875" style="9" bestFit="1" customWidth="1"/>
    <col min="7163" max="7163" width="13.88671875" style="9" bestFit="1" customWidth="1"/>
    <col min="7164" max="7165" width="14.109375" style="9" bestFit="1" customWidth="1"/>
    <col min="7166" max="7166" width="13.5546875" style="9" bestFit="1" customWidth="1"/>
    <col min="7167" max="7167" width="14.44140625" style="9" bestFit="1" customWidth="1"/>
    <col min="7168" max="7412" width="21" style="9"/>
    <col min="7413" max="7413" width="7.109375" style="9" customWidth="1"/>
    <col min="7414" max="7414" width="38.5546875" style="9" customWidth="1"/>
    <col min="7415" max="7415" width="38.44140625" style="9" customWidth="1"/>
    <col min="7416" max="7417" width="0" style="9" hidden="1" customWidth="1"/>
    <col min="7418" max="7418" width="12.5546875" style="9" bestFit="1" customWidth="1"/>
    <col min="7419" max="7419" width="13.88671875" style="9" bestFit="1" customWidth="1"/>
    <col min="7420" max="7421" width="14.109375" style="9" bestFit="1" customWidth="1"/>
    <col min="7422" max="7422" width="13.5546875" style="9" bestFit="1" customWidth="1"/>
    <col min="7423" max="7423" width="14.44140625" style="9" bestFit="1" customWidth="1"/>
    <col min="7424" max="7668" width="21" style="9"/>
    <col min="7669" max="7669" width="7.109375" style="9" customWidth="1"/>
    <col min="7670" max="7670" width="38.5546875" style="9" customWidth="1"/>
    <col min="7671" max="7671" width="38.44140625" style="9" customWidth="1"/>
    <col min="7672" max="7673" width="0" style="9" hidden="1" customWidth="1"/>
    <col min="7674" max="7674" width="12.5546875" style="9" bestFit="1" customWidth="1"/>
    <col min="7675" max="7675" width="13.88671875" style="9" bestFit="1" customWidth="1"/>
    <col min="7676" max="7677" width="14.109375" style="9" bestFit="1" customWidth="1"/>
    <col min="7678" max="7678" width="13.5546875" style="9" bestFit="1" customWidth="1"/>
    <col min="7679" max="7679" width="14.44140625" style="9" bestFit="1" customWidth="1"/>
    <col min="7680" max="7924" width="21" style="9"/>
    <col min="7925" max="7925" width="7.109375" style="9" customWidth="1"/>
    <col min="7926" max="7926" width="38.5546875" style="9" customWidth="1"/>
    <col min="7927" max="7927" width="38.44140625" style="9" customWidth="1"/>
    <col min="7928" max="7929" width="0" style="9" hidden="1" customWidth="1"/>
    <col min="7930" max="7930" width="12.5546875" style="9" bestFit="1" customWidth="1"/>
    <col min="7931" max="7931" width="13.88671875" style="9" bestFit="1" customWidth="1"/>
    <col min="7932" max="7933" width="14.109375" style="9" bestFit="1" customWidth="1"/>
    <col min="7934" max="7934" width="13.5546875" style="9" bestFit="1" customWidth="1"/>
    <col min="7935" max="7935" width="14.44140625" style="9" bestFit="1" customWidth="1"/>
    <col min="7936" max="8180" width="21" style="9"/>
    <col min="8181" max="8181" width="7.109375" style="9" customWidth="1"/>
    <col min="8182" max="8182" width="38.5546875" style="9" customWidth="1"/>
    <col min="8183" max="8183" width="38.44140625" style="9" customWidth="1"/>
    <col min="8184" max="8185" width="0" style="9" hidden="1" customWidth="1"/>
    <col min="8186" max="8186" width="12.5546875" style="9" bestFit="1" customWidth="1"/>
    <col min="8187" max="8187" width="13.88671875" style="9" bestFit="1" customWidth="1"/>
    <col min="8188" max="8189" width="14.109375" style="9" bestFit="1" customWidth="1"/>
    <col min="8190" max="8190" width="13.5546875" style="9" bestFit="1" customWidth="1"/>
    <col min="8191" max="8191" width="14.44140625" style="9" bestFit="1" customWidth="1"/>
    <col min="8192" max="8436" width="21" style="9"/>
    <col min="8437" max="8437" width="7.109375" style="9" customWidth="1"/>
    <col min="8438" max="8438" width="38.5546875" style="9" customWidth="1"/>
    <col min="8439" max="8439" width="38.44140625" style="9" customWidth="1"/>
    <col min="8440" max="8441" width="0" style="9" hidden="1" customWidth="1"/>
    <col min="8442" max="8442" width="12.5546875" style="9" bestFit="1" customWidth="1"/>
    <col min="8443" max="8443" width="13.88671875" style="9" bestFit="1" customWidth="1"/>
    <col min="8444" max="8445" width="14.109375" style="9" bestFit="1" customWidth="1"/>
    <col min="8446" max="8446" width="13.5546875" style="9" bestFit="1" customWidth="1"/>
    <col min="8447" max="8447" width="14.44140625" style="9" bestFit="1" customWidth="1"/>
    <col min="8448" max="8692" width="21" style="9"/>
    <col min="8693" max="8693" width="7.109375" style="9" customWidth="1"/>
    <col min="8694" max="8694" width="38.5546875" style="9" customWidth="1"/>
    <col min="8695" max="8695" width="38.44140625" style="9" customWidth="1"/>
    <col min="8696" max="8697" width="0" style="9" hidden="1" customWidth="1"/>
    <col min="8698" max="8698" width="12.5546875" style="9" bestFit="1" customWidth="1"/>
    <col min="8699" max="8699" width="13.88671875" style="9" bestFit="1" customWidth="1"/>
    <col min="8700" max="8701" width="14.109375" style="9" bestFit="1" customWidth="1"/>
    <col min="8702" max="8702" width="13.5546875" style="9" bestFit="1" customWidth="1"/>
    <col min="8703" max="8703" width="14.44140625" style="9" bestFit="1" customWidth="1"/>
    <col min="8704" max="8948" width="21" style="9"/>
    <col min="8949" max="8949" width="7.109375" style="9" customWidth="1"/>
    <col min="8950" max="8950" width="38.5546875" style="9" customWidth="1"/>
    <col min="8951" max="8951" width="38.44140625" style="9" customWidth="1"/>
    <col min="8952" max="8953" width="0" style="9" hidden="1" customWidth="1"/>
    <col min="8954" max="8954" width="12.5546875" style="9" bestFit="1" customWidth="1"/>
    <col min="8955" max="8955" width="13.88671875" style="9" bestFit="1" customWidth="1"/>
    <col min="8956" max="8957" width="14.109375" style="9" bestFit="1" customWidth="1"/>
    <col min="8958" max="8958" width="13.5546875" style="9" bestFit="1" customWidth="1"/>
    <col min="8959" max="8959" width="14.44140625" style="9" bestFit="1" customWidth="1"/>
    <col min="8960" max="9204" width="21" style="9"/>
    <col min="9205" max="9205" width="7.109375" style="9" customWidth="1"/>
    <col min="9206" max="9206" width="38.5546875" style="9" customWidth="1"/>
    <col min="9207" max="9207" width="38.44140625" style="9" customWidth="1"/>
    <col min="9208" max="9209" width="0" style="9" hidden="1" customWidth="1"/>
    <col min="9210" max="9210" width="12.5546875" style="9" bestFit="1" customWidth="1"/>
    <col min="9211" max="9211" width="13.88671875" style="9" bestFit="1" customWidth="1"/>
    <col min="9212" max="9213" width="14.109375" style="9" bestFit="1" customWidth="1"/>
    <col min="9214" max="9214" width="13.5546875" style="9" bestFit="1" customWidth="1"/>
    <col min="9215" max="9215" width="14.44140625" style="9" bestFit="1" customWidth="1"/>
    <col min="9216" max="9460" width="21" style="9"/>
    <col min="9461" max="9461" width="7.109375" style="9" customWidth="1"/>
    <col min="9462" max="9462" width="38.5546875" style="9" customWidth="1"/>
    <col min="9463" max="9463" width="38.44140625" style="9" customWidth="1"/>
    <col min="9464" max="9465" width="0" style="9" hidden="1" customWidth="1"/>
    <col min="9466" max="9466" width="12.5546875" style="9" bestFit="1" customWidth="1"/>
    <col min="9467" max="9467" width="13.88671875" style="9" bestFit="1" customWidth="1"/>
    <col min="9468" max="9469" width="14.109375" style="9" bestFit="1" customWidth="1"/>
    <col min="9470" max="9470" width="13.5546875" style="9" bestFit="1" customWidth="1"/>
    <col min="9471" max="9471" width="14.44140625" style="9" bestFit="1" customWidth="1"/>
    <col min="9472" max="9716" width="21" style="9"/>
    <col min="9717" max="9717" width="7.109375" style="9" customWidth="1"/>
    <col min="9718" max="9718" width="38.5546875" style="9" customWidth="1"/>
    <col min="9719" max="9719" width="38.44140625" style="9" customWidth="1"/>
    <col min="9720" max="9721" width="0" style="9" hidden="1" customWidth="1"/>
    <col min="9722" max="9722" width="12.5546875" style="9" bestFit="1" customWidth="1"/>
    <col min="9723" max="9723" width="13.88671875" style="9" bestFit="1" customWidth="1"/>
    <col min="9724" max="9725" width="14.109375" style="9" bestFit="1" customWidth="1"/>
    <col min="9726" max="9726" width="13.5546875" style="9" bestFit="1" customWidth="1"/>
    <col min="9727" max="9727" width="14.44140625" style="9" bestFit="1" customWidth="1"/>
    <col min="9728" max="9972" width="21" style="9"/>
    <col min="9973" max="9973" width="7.109375" style="9" customWidth="1"/>
    <col min="9974" max="9974" width="38.5546875" style="9" customWidth="1"/>
    <col min="9975" max="9975" width="38.44140625" style="9" customWidth="1"/>
    <col min="9976" max="9977" width="0" style="9" hidden="1" customWidth="1"/>
    <col min="9978" max="9978" width="12.5546875" style="9" bestFit="1" customWidth="1"/>
    <col min="9979" max="9979" width="13.88671875" style="9" bestFit="1" customWidth="1"/>
    <col min="9980" max="9981" width="14.109375" style="9" bestFit="1" customWidth="1"/>
    <col min="9982" max="9982" width="13.5546875" style="9" bestFit="1" customWidth="1"/>
    <col min="9983" max="9983" width="14.44140625" style="9" bestFit="1" customWidth="1"/>
    <col min="9984" max="10228" width="21" style="9"/>
    <col min="10229" max="10229" width="7.109375" style="9" customWidth="1"/>
    <col min="10230" max="10230" width="38.5546875" style="9" customWidth="1"/>
    <col min="10231" max="10231" width="38.44140625" style="9" customWidth="1"/>
    <col min="10232" max="10233" width="0" style="9" hidden="1" customWidth="1"/>
    <col min="10234" max="10234" width="12.5546875" style="9" bestFit="1" customWidth="1"/>
    <col min="10235" max="10235" width="13.88671875" style="9" bestFit="1" customWidth="1"/>
    <col min="10236" max="10237" width="14.109375" style="9" bestFit="1" customWidth="1"/>
    <col min="10238" max="10238" width="13.5546875" style="9" bestFit="1" customWidth="1"/>
    <col min="10239" max="10239" width="14.44140625" style="9" bestFit="1" customWidth="1"/>
    <col min="10240" max="10484" width="21" style="9"/>
    <col min="10485" max="10485" width="7.109375" style="9" customWidth="1"/>
    <col min="10486" max="10486" width="38.5546875" style="9" customWidth="1"/>
    <col min="10487" max="10487" width="38.44140625" style="9" customWidth="1"/>
    <col min="10488" max="10489" width="0" style="9" hidden="1" customWidth="1"/>
    <col min="10490" max="10490" width="12.5546875" style="9" bestFit="1" customWidth="1"/>
    <col min="10491" max="10491" width="13.88671875" style="9" bestFit="1" customWidth="1"/>
    <col min="10492" max="10493" width="14.109375" style="9" bestFit="1" customWidth="1"/>
    <col min="10494" max="10494" width="13.5546875" style="9" bestFit="1" customWidth="1"/>
    <col min="10495" max="10495" width="14.44140625" style="9" bestFit="1" customWidth="1"/>
    <col min="10496" max="10740" width="21" style="9"/>
    <col min="10741" max="10741" width="7.109375" style="9" customWidth="1"/>
    <col min="10742" max="10742" width="38.5546875" style="9" customWidth="1"/>
    <col min="10743" max="10743" width="38.44140625" style="9" customWidth="1"/>
    <col min="10744" max="10745" width="0" style="9" hidden="1" customWidth="1"/>
    <col min="10746" max="10746" width="12.5546875" style="9" bestFit="1" customWidth="1"/>
    <col min="10747" max="10747" width="13.88671875" style="9" bestFit="1" customWidth="1"/>
    <col min="10748" max="10749" width="14.109375" style="9" bestFit="1" customWidth="1"/>
    <col min="10750" max="10750" width="13.5546875" style="9" bestFit="1" customWidth="1"/>
    <col min="10751" max="10751" width="14.44140625" style="9" bestFit="1" customWidth="1"/>
    <col min="10752" max="10996" width="21" style="9"/>
    <col min="10997" max="10997" width="7.109375" style="9" customWidth="1"/>
    <col min="10998" max="10998" width="38.5546875" style="9" customWidth="1"/>
    <col min="10999" max="10999" width="38.44140625" style="9" customWidth="1"/>
    <col min="11000" max="11001" width="0" style="9" hidden="1" customWidth="1"/>
    <col min="11002" max="11002" width="12.5546875" style="9" bestFit="1" customWidth="1"/>
    <col min="11003" max="11003" width="13.88671875" style="9" bestFit="1" customWidth="1"/>
    <col min="11004" max="11005" width="14.109375" style="9" bestFit="1" customWidth="1"/>
    <col min="11006" max="11006" width="13.5546875" style="9" bestFit="1" customWidth="1"/>
    <col min="11007" max="11007" width="14.44140625" style="9" bestFit="1" customWidth="1"/>
    <col min="11008" max="11252" width="21" style="9"/>
    <col min="11253" max="11253" width="7.109375" style="9" customWidth="1"/>
    <col min="11254" max="11254" width="38.5546875" style="9" customWidth="1"/>
    <col min="11255" max="11255" width="38.44140625" style="9" customWidth="1"/>
    <col min="11256" max="11257" width="0" style="9" hidden="1" customWidth="1"/>
    <col min="11258" max="11258" width="12.5546875" style="9" bestFit="1" customWidth="1"/>
    <col min="11259" max="11259" width="13.88671875" style="9" bestFit="1" customWidth="1"/>
    <col min="11260" max="11261" width="14.109375" style="9" bestFit="1" customWidth="1"/>
    <col min="11262" max="11262" width="13.5546875" style="9" bestFit="1" customWidth="1"/>
    <col min="11263" max="11263" width="14.44140625" style="9" bestFit="1" customWidth="1"/>
    <col min="11264" max="11508" width="21" style="9"/>
    <col min="11509" max="11509" width="7.109375" style="9" customWidth="1"/>
    <col min="11510" max="11510" width="38.5546875" style="9" customWidth="1"/>
    <col min="11511" max="11511" width="38.44140625" style="9" customWidth="1"/>
    <col min="11512" max="11513" width="0" style="9" hidden="1" customWidth="1"/>
    <col min="11514" max="11514" width="12.5546875" style="9" bestFit="1" customWidth="1"/>
    <col min="11515" max="11515" width="13.88671875" style="9" bestFit="1" customWidth="1"/>
    <col min="11516" max="11517" width="14.109375" style="9" bestFit="1" customWidth="1"/>
    <col min="11518" max="11518" width="13.5546875" style="9" bestFit="1" customWidth="1"/>
    <col min="11519" max="11519" width="14.44140625" style="9" bestFit="1" customWidth="1"/>
    <col min="11520" max="11764" width="21" style="9"/>
    <col min="11765" max="11765" width="7.109375" style="9" customWidth="1"/>
    <col min="11766" max="11766" width="38.5546875" style="9" customWidth="1"/>
    <col min="11767" max="11767" width="38.44140625" style="9" customWidth="1"/>
    <col min="11768" max="11769" width="0" style="9" hidden="1" customWidth="1"/>
    <col min="11770" max="11770" width="12.5546875" style="9" bestFit="1" customWidth="1"/>
    <col min="11771" max="11771" width="13.88671875" style="9" bestFit="1" customWidth="1"/>
    <col min="11772" max="11773" width="14.109375" style="9" bestFit="1" customWidth="1"/>
    <col min="11774" max="11774" width="13.5546875" style="9" bestFit="1" customWidth="1"/>
    <col min="11775" max="11775" width="14.44140625" style="9" bestFit="1" customWidth="1"/>
    <col min="11776" max="12020" width="21" style="9"/>
    <col min="12021" max="12021" width="7.109375" style="9" customWidth="1"/>
    <col min="12022" max="12022" width="38.5546875" style="9" customWidth="1"/>
    <col min="12023" max="12023" width="38.44140625" style="9" customWidth="1"/>
    <col min="12024" max="12025" width="0" style="9" hidden="1" customWidth="1"/>
    <col min="12026" max="12026" width="12.5546875" style="9" bestFit="1" customWidth="1"/>
    <col min="12027" max="12027" width="13.88671875" style="9" bestFit="1" customWidth="1"/>
    <col min="12028" max="12029" width="14.109375" style="9" bestFit="1" customWidth="1"/>
    <col min="12030" max="12030" width="13.5546875" style="9" bestFit="1" customWidth="1"/>
    <col min="12031" max="12031" width="14.44140625" style="9" bestFit="1" customWidth="1"/>
    <col min="12032" max="12276" width="21" style="9"/>
    <col min="12277" max="12277" width="7.109375" style="9" customWidth="1"/>
    <col min="12278" max="12278" width="38.5546875" style="9" customWidth="1"/>
    <col min="12279" max="12279" width="38.44140625" style="9" customWidth="1"/>
    <col min="12280" max="12281" width="0" style="9" hidden="1" customWidth="1"/>
    <col min="12282" max="12282" width="12.5546875" style="9" bestFit="1" customWidth="1"/>
    <col min="12283" max="12283" width="13.88671875" style="9" bestFit="1" customWidth="1"/>
    <col min="12284" max="12285" width="14.109375" style="9" bestFit="1" customWidth="1"/>
    <col min="12286" max="12286" width="13.5546875" style="9" bestFit="1" customWidth="1"/>
    <col min="12287" max="12287" width="14.44140625" style="9" bestFit="1" customWidth="1"/>
    <col min="12288" max="12532" width="21" style="9"/>
    <col min="12533" max="12533" width="7.109375" style="9" customWidth="1"/>
    <col min="12534" max="12534" width="38.5546875" style="9" customWidth="1"/>
    <col min="12535" max="12535" width="38.44140625" style="9" customWidth="1"/>
    <col min="12536" max="12537" width="0" style="9" hidden="1" customWidth="1"/>
    <col min="12538" max="12538" width="12.5546875" style="9" bestFit="1" customWidth="1"/>
    <col min="12539" max="12539" width="13.88671875" style="9" bestFit="1" customWidth="1"/>
    <col min="12540" max="12541" width="14.109375" style="9" bestFit="1" customWidth="1"/>
    <col min="12542" max="12542" width="13.5546875" style="9" bestFit="1" customWidth="1"/>
    <col min="12543" max="12543" width="14.44140625" style="9" bestFit="1" customWidth="1"/>
    <col min="12544" max="12788" width="21" style="9"/>
    <col min="12789" max="12789" width="7.109375" style="9" customWidth="1"/>
    <col min="12790" max="12790" width="38.5546875" style="9" customWidth="1"/>
    <col min="12791" max="12791" width="38.44140625" style="9" customWidth="1"/>
    <col min="12792" max="12793" width="0" style="9" hidden="1" customWidth="1"/>
    <col min="12794" max="12794" width="12.5546875" style="9" bestFit="1" customWidth="1"/>
    <col min="12795" max="12795" width="13.88671875" style="9" bestFit="1" customWidth="1"/>
    <col min="12796" max="12797" width="14.109375" style="9" bestFit="1" customWidth="1"/>
    <col min="12798" max="12798" width="13.5546875" style="9" bestFit="1" customWidth="1"/>
    <col min="12799" max="12799" width="14.44140625" style="9" bestFit="1" customWidth="1"/>
    <col min="12800" max="13044" width="21" style="9"/>
    <col min="13045" max="13045" width="7.109375" style="9" customWidth="1"/>
    <col min="13046" max="13046" width="38.5546875" style="9" customWidth="1"/>
    <col min="13047" max="13047" width="38.44140625" style="9" customWidth="1"/>
    <col min="13048" max="13049" width="0" style="9" hidden="1" customWidth="1"/>
    <col min="13050" max="13050" width="12.5546875" style="9" bestFit="1" customWidth="1"/>
    <col min="13051" max="13051" width="13.88671875" style="9" bestFit="1" customWidth="1"/>
    <col min="13052" max="13053" width="14.109375" style="9" bestFit="1" customWidth="1"/>
    <col min="13054" max="13054" width="13.5546875" style="9" bestFit="1" customWidth="1"/>
    <col min="13055" max="13055" width="14.44140625" style="9" bestFit="1" customWidth="1"/>
    <col min="13056" max="13300" width="21" style="9"/>
    <col min="13301" max="13301" width="7.109375" style="9" customWidth="1"/>
    <col min="13302" max="13302" width="38.5546875" style="9" customWidth="1"/>
    <col min="13303" max="13303" width="38.44140625" style="9" customWidth="1"/>
    <col min="13304" max="13305" width="0" style="9" hidden="1" customWidth="1"/>
    <col min="13306" max="13306" width="12.5546875" style="9" bestFit="1" customWidth="1"/>
    <col min="13307" max="13307" width="13.88671875" style="9" bestFit="1" customWidth="1"/>
    <col min="13308" max="13309" width="14.109375" style="9" bestFit="1" customWidth="1"/>
    <col min="13310" max="13310" width="13.5546875" style="9" bestFit="1" customWidth="1"/>
    <col min="13311" max="13311" width="14.44140625" style="9" bestFit="1" customWidth="1"/>
    <col min="13312" max="13556" width="21" style="9"/>
    <col min="13557" max="13557" width="7.109375" style="9" customWidth="1"/>
    <col min="13558" max="13558" width="38.5546875" style="9" customWidth="1"/>
    <col min="13559" max="13559" width="38.44140625" style="9" customWidth="1"/>
    <col min="13560" max="13561" width="0" style="9" hidden="1" customWidth="1"/>
    <col min="13562" max="13562" width="12.5546875" style="9" bestFit="1" customWidth="1"/>
    <col min="13563" max="13563" width="13.88671875" style="9" bestFit="1" customWidth="1"/>
    <col min="13564" max="13565" width="14.109375" style="9" bestFit="1" customWidth="1"/>
    <col min="13566" max="13566" width="13.5546875" style="9" bestFit="1" customWidth="1"/>
    <col min="13567" max="13567" width="14.44140625" style="9" bestFit="1" customWidth="1"/>
    <col min="13568" max="13812" width="21" style="9"/>
    <col min="13813" max="13813" width="7.109375" style="9" customWidth="1"/>
    <col min="13814" max="13814" width="38.5546875" style="9" customWidth="1"/>
    <col min="13815" max="13815" width="38.44140625" style="9" customWidth="1"/>
    <col min="13816" max="13817" width="0" style="9" hidden="1" customWidth="1"/>
    <col min="13818" max="13818" width="12.5546875" style="9" bestFit="1" customWidth="1"/>
    <col min="13819" max="13819" width="13.88671875" style="9" bestFit="1" customWidth="1"/>
    <col min="13820" max="13821" width="14.109375" style="9" bestFit="1" customWidth="1"/>
    <col min="13822" max="13822" width="13.5546875" style="9" bestFit="1" customWidth="1"/>
    <col min="13823" max="13823" width="14.44140625" style="9" bestFit="1" customWidth="1"/>
    <col min="13824" max="14068" width="21" style="9"/>
    <col min="14069" max="14069" width="7.109375" style="9" customWidth="1"/>
    <col min="14070" max="14070" width="38.5546875" style="9" customWidth="1"/>
    <col min="14071" max="14071" width="38.44140625" style="9" customWidth="1"/>
    <col min="14072" max="14073" width="0" style="9" hidden="1" customWidth="1"/>
    <col min="14074" max="14074" width="12.5546875" style="9" bestFit="1" customWidth="1"/>
    <col min="14075" max="14075" width="13.88671875" style="9" bestFit="1" customWidth="1"/>
    <col min="14076" max="14077" width="14.109375" style="9" bestFit="1" customWidth="1"/>
    <col min="14078" max="14078" width="13.5546875" style="9" bestFit="1" customWidth="1"/>
    <col min="14079" max="14079" width="14.44140625" style="9" bestFit="1" customWidth="1"/>
    <col min="14080" max="14324" width="21" style="9"/>
    <col min="14325" max="14325" width="7.109375" style="9" customWidth="1"/>
    <col min="14326" max="14326" width="38.5546875" style="9" customWidth="1"/>
    <col min="14327" max="14327" width="38.44140625" style="9" customWidth="1"/>
    <col min="14328" max="14329" width="0" style="9" hidden="1" customWidth="1"/>
    <col min="14330" max="14330" width="12.5546875" style="9" bestFit="1" customWidth="1"/>
    <col min="14331" max="14331" width="13.88671875" style="9" bestFit="1" customWidth="1"/>
    <col min="14332" max="14333" width="14.109375" style="9" bestFit="1" customWidth="1"/>
    <col min="14334" max="14334" width="13.5546875" style="9" bestFit="1" customWidth="1"/>
    <col min="14335" max="14335" width="14.44140625" style="9" bestFit="1" customWidth="1"/>
    <col min="14336" max="14580" width="21" style="9"/>
    <col min="14581" max="14581" width="7.109375" style="9" customWidth="1"/>
    <col min="14582" max="14582" width="38.5546875" style="9" customWidth="1"/>
    <col min="14583" max="14583" width="38.44140625" style="9" customWidth="1"/>
    <col min="14584" max="14585" width="0" style="9" hidden="1" customWidth="1"/>
    <col min="14586" max="14586" width="12.5546875" style="9" bestFit="1" customWidth="1"/>
    <col min="14587" max="14587" width="13.88671875" style="9" bestFit="1" customWidth="1"/>
    <col min="14588" max="14589" width="14.109375" style="9" bestFit="1" customWidth="1"/>
    <col min="14590" max="14590" width="13.5546875" style="9" bestFit="1" customWidth="1"/>
    <col min="14591" max="14591" width="14.44140625" style="9" bestFit="1" customWidth="1"/>
    <col min="14592" max="14836" width="21" style="9"/>
    <col min="14837" max="14837" width="7.109375" style="9" customWidth="1"/>
    <col min="14838" max="14838" width="38.5546875" style="9" customWidth="1"/>
    <col min="14839" max="14839" width="38.44140625" style="9" customWidth="1"/>
    <col min="14840" max="14841" width="0" style="9" hidden="1" customWidth="1"/>
    <col min="14842" max="14842" width="12.5546875" style="9" bestFit="1" customWidth="1"/>
    <col min="14843" max="14843" width="13.88671875" style="9" bestFit="1" customWidth="1"/>
    <col min="14844" max="14845" width="14.109375" style="9" bestFit="1" customWidth="1"/>
    <col min="14846" max="14846" width="13.5546875" style="9" bestFit="1" customWidth="1"/>
    <col min="14847" max="14847" width="14.44140625" style="9" bestFit="1" customWidth="1"/>
    <col min="14848" max="15092" width="21" style="9"/>
    <col min="15093" max="15093" width="7.109375" style="9" customWidth="1"/>
    <col min="15094" max="15094" width="38.5546875" style="9" customWidth="1"/>
    <col min="15095" max="15095" width="38.44140625" style="9" customWidth="1"/>
    <col min="15096" max="15097" width="0" style="9" hidden="1" customWidth="1"/>
    <col min="15098" max="15098" width="12.5546875" style="9" bestFit="1" customWidth="1"/>
    <col min="15099" max="15099" width="13.88671875" style="9" bestFit="1" customWidth="1"/>
    <col min="15100" max="15101" width="14.109375" style="9" bestFit="1" customWidth="1"/>
    <col min="15102" max="15102" width="13.5546875" style="9" bestFit="1" customWidth="1"/>
    <col min="15103" max="15103" width="14.44140625" style="9" bestFit="1" customWidth="1"/>
    <col min="15104" max="15348" width="21" style="9"/>
    <col min="15349" max="15349" width="7.109375" style="9" customWidth="1"/>
    <col min="15350" max="15350" width="38.5546875" style="9" customWidth="1"/>
    <col min="15351" max="15351" width="38.44140625" style="9" customWidth="1"/>
    <col min="15352" max="15353" width="0" style="9" hidden="1" customWidth="1"/>
    <col min="15354" max="15354" width="12.5546875" style="9" bestFit="1" customWidth="1"/>
    <col min="15355" max="15355" width="13.88671875" style="9" bestFit="1" customWidth="1"/>
    <col min="15356" max="15357" width="14.109375" style="9" bestFit="1" customWidth="1"/>
    <col min="15358" max="15358" width="13.5546875" style="9" bestFit="1" customWidth="1"/>
    <col min="15359" max="15359" width="14.44140625" style="9" bestFit="1" customWidth="1"/>
    <col min="15360" max="15604" width="21" style="9"/>
    <col min="15605" max="15605" width="7.109375" style="9" customWidth="1"/>
    <col min="15606" max="15606" width="38.5546875" style="9" customWidth="1"/>
    <col min="15607" max="15607" width="38.44140625" style="9" customWidth="1"/>
    <col min="15608" max="15609" width="0" style="9" hidden="1" customWidth="1"/>
    <col min="15610" max="15610" width="12.5546875" style="9" bestFit="1" customWidth="1"/>
    <col min="15611" max="15611" width="13.88671875" style="9" bestFit="1" customWidth="1"/>
    <col min="15612" max="15613" width="14.109375" style="9" bestFit="1" customWidth="1"/>
    <col min="15614" max="15614" width="13.5546875" style="9" bestFit="1" customWidth="1"/>
    <col min="15615" max="15615" width="14.44140625" style="9" bestFit="1" customWidth="1"/>
    <col min="15616" max="15860" width="21" style="9"/>
    <col min="15861" max="15861" width="7.109375" style="9" customWidth="1"/>
    <col min="15862" max="15862" width="38.5546875" style="9" customWidth="1"/>
    <col min="15863" max="15863" width="38.44140625" style="9" customWidth="1"/>
    <col min="15864" max="15865" width="0" style="9" hidden="1" customWidth="1"/>
    <col min="15866" max="15866" width="12.5546875" style="9" bestFit="1" customWidth="1"/>
    <col min="15867" max="15867" width="13.88671875" style="9" bestFit="1" customWidth="1"/>
    <col min="15868" max="15869" width="14.109375" style="9" bestFit="1" customWidth="1"/>
    <col min="15870" max="15870" width="13.5546875" style="9" bestFit="1" customWidth="1"/>
    <col min="15871" max="15871" width="14.44140625" style="9" bestFit="1" customWidth="1"/>
    <col min="15872" max="16116" width="21" style="9"/>
    <col min="16117" max="16117" width="7.109375" style="9" customWidth="1"/>
    <col min="16118" max="16118" width="38.5546875" style="9" customWidth="1"/>
    <col min="16119" max="16119" width="38.44140625" style="9" customWidth="1"/>
    <col min="16120" max="16121" width="0" style="9" hidden="1" customWidth="1"/>
    <col min="16122" max="16122" width="12.5546875" style="9" bestFit="1" customWidth="1"/>
    <col min="16123" max="16123" width="13.88671875" style="9" bestFit="1" customWidth="1"/>
    <col min="16124" max="16125" width="14.109375" style="9" bestFit="1" customWidth="1"/>
    <col min="16126" max="16126" width="13.5546875" style="9" bestFit="1" customWidth="1"/>
    <col min="16127" max="16127" width="14.44140625" style="9" bestFit="1" customWidth="1"/>
    <col min="16128" max="16384" width="21" style="9"/>
  </cols>
  <sheetData>
    <row r="1" spans="1:11">
      <c r="C1" s="99" t="s">
        <v>137</v>
      </c>
      <c r="D1" s="99"/>
      <c r="E1" s="99"/>
      <c r="F1" s="99"/>
      <c r="G1" s="99"/>
    </row>
    <row r="2" spans="1:11">
      <c r="B2" s="10" t="s">
        <v>0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B3" s="10" t="s">
        <v>1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>
      <c r="B4" s="10" t="s">
        <v>2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1:11">
      <c r="B5" s="10" t="s">
        <v>3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5" customHeight="1">
      <c r="B6" s="10" t="s">
        <v>4</v>
      </c>
    </row>
    <row r="7" spans="1:11" s="11" customFormat="1" ht="78" customHeight="1">
      <c r="A7" s="89" t="s">
        <v>55</v>
      </c>
      <c r="B7" s="89" t="s">
        <v>54</v>
      </c>
      <c r="C7" s="89" t="s">
        <v>56</v>
      </c>
      <c r="D7" s="89" t="s">
        <v>57</v>
      </c>
      <c r="E7" s="89" t="s">
        <v>58</v>
      </c>
      <c r="F7" s="89" t="s">
        <v>9</v>
      </c>
      <c r="G7" s="89" t="s">
        <v>10</v>
      </c>
      <c r="H7" s="89" t="s">
        <v>59</v>
      </c>
      <c r="I7" s="89" t="s">
        <v>148</v>
      </c>
      <c r="J7" s="89"/>
      <c r="K7" s="89" t="s">
        <v>144</v>
      </c>
    </row>
    <row r="8" spans="1:11" s="11" customFormat="1">
      <c r="A8" s="89"/>
      <c r="B8" s="89"/>
      <c r="C8" s="89"/>
      <c r="D8" s="89"/>
      <c r="E8" s="89"/>
      <c r="F8" s="89"/>
      <c r="G8" s="89"/>
      <c r="H8" s="89"/>
      <c r="I8" s="12" t="s">
        <v>149</v>
      </c>
      <c r="J8" s="12" t="s">
        <v>150</v>
      </c>
      <c r="K8" s="89"/>
    </row>
    <row r="9" spans="1:11" s="11" customFormat="1">
      <c r="A9" s="1"/>
      <c r="B9" s="18"/>
      <c r="C9" s="20"/>
      <c r="D9" s="20"/>
      <c r="E9" s="20"/>
      <c r="F9" s="20"/>
      <c r="G9" s="20"/>
      <c r="H9" s="20"/>
      <c r="I9" s="20"/>
      <c r="J9" s="20"/>
      <c r="K9" s="20"/>
    </row>
    <row r="10" spans="1:11" s="11" customFormat="1" ht="30.6" customHeight="1">
      <c r="A10" s="13">
        <v>1</v>
      </c>
      <c r="B10" s="90" t="s">
        <v>140</v>
      </c>
      <c r="C10" s="91"/>
      <c r="D10" s="91"/>
      <c r="E10" s="92"/>
      <c r="F10" s="37"/>
      <c r="G10" s="37"/>
      <c r="H10" s="37"/>
      <c r="I10" s="37"/>
      <c r="J10" s="37"/>
      <c r="K10" s="37"/>
    </row>
    <row r="11" spans="1:11" s="11" customFormat="1">
      <c r="A11" s="1">
        <v>1.1000000000000001</v>
      </c>
      <c r="B11" s="19" t="s">
        <v>145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s="11" customFormat="1">
      <c r="A12" s="1"/>
      <c r="B12" s="5"/>
      <c r="C12" s="6"/>
      <c r="D12" s="7"/>
      <c r="E12" s="7"/>
      <c r="F12" s="6"/>
      <c r="G12" s="25"/>
      <c r="H12" s="25"/>
      <c r="I12" s="25">
        <v>0</v>
      </c>
      <c r="J12" s="25">
        <v>0</v>
      </c>
      <c r="K12" s="25"/>
    </row>
    <row r="13" spans="1:11" s="11" customFormat="1">
      <c r="A13" s="1"/>
      <c r="B13" s="5"/>
      <c r="C13" s="6"/>
      <c r="D13" s="7"/>
      <c r="E13" s="7"/>
      <c r="F13" s="6"/>
      <c r="G13" s="25"/>
      <c r="H13" s="25"/>
      <c r="I13" s="25">
        <v>0</v>
      </c>
      <c r="J13" s="25">
        <v>0</v>
      </c>
      <c r="K13" s="25"/>
    </row>
    <row r="14" spans="1:11" s="11" customFormat="1">
      <c r="A14" s="1"/>
      <c r="B14" s="5"/>
      <c r="C14" s="6"/>
      <c r="D14" s="7"/>
      <c r="E14" s="7"/>
      <c r="F14" s="6"/>
      <c r="G14" s="25"/>
      <c r="H14" s="25"/>
      <c r="I14" s="25">
        <v>0</v>
      </c>
      <c r="J14" s="25">
        <v>0</v>
      </c>
      <c r="K14" s="25"/>
    </row>
    <row r="15" spans="1:11" s="11" customFormat="1">
      <c r="A15" s="1"/>
      <c r="B15" s="5"/>
      <c r="C15" s="6"/>
      <c r="D15" s="7"/>
      <c r="E15" s="7"/>
      <c r="F15" s="6"/>
      <c r="G15" s="25"/>
      <c r="H15" s="25"/>
      <c r="I15" s="25">
        <v>0</v>
      </c>
      <c r="J15" s="25">
        <v>0</v>
      </c>
      <c r="K15" s="25"/>
    </row>
    <row r="16" spans="1:11" s="11" customFormat="1">
      <c r="A16" s="1"/>
      <c r="B16" s="5"/>
      <c r="C16" s="6"/>
      <c r="D16" s="7"/>
      <c r="E16" s="7"/>
      <c r="F16" s="6"/>
      <c r="G16" s="25"/>
      <c r="H16" s="25"/>
      <c r="I16" s="25">
        <v>0</v>
      </c>
      <c r="J16" s="25">
        <v>0</v>
      </c>
      <c r="K16" s="25"/>
    </row>
    <row r="17" spans="1:11" s="11" customFormat="1">
      <c r="A17" s="1"/>
      <c r="B17" s="5"/>
      <c r="C17" s="6"/>
      <c r="D17" s="7"/>
      <c r="E17" s="7"/>
      <c r="F17" s="6"/>
      <c r="G17" s="25"/>
      <c r="H17" s="25"/>
      <c r="I17" s="25">
        <v>0</v>
      </c>
      <c r="J17" s="25">
        <v>0</v>
      </c>
      <c r="K17" s="25"/>
    </row>
    <row r="18" spans="1:11" s="11" customFormat="1">
      <c r="A18" s="1"/>
      <c r="B18" s="5"/>
      <c r="C18" s="6"/>
      <c r="D18" s="7"/>
      <c r="E18" s="7"/>
      <c r="F18" s="6"/>
      <c r="G18" s="25"/>
      <c r="H18" s="25"/>
      <c r="I18" s="25">
        <v>0</v>
      </c>
      <c r="J18" s="25">
        <v>0</v>
      </c>
      <c r="K18" s="25"/>
    </row>
    <row r="19" spans="1:11" s="11" customFormat="1">
      <c r="A19" s="1"/>
      <c r="B19" s="8"/>
      <c r="C19" s="6"/>
      <c r="D19" s="7"/>
      <c r="E19" s="7"/>
      <c r="F19" s="6"/>
      <c r="G19" s="25"/>
      <c r="H19" s="25"/>
      <c r="I19" s="25">
        <v>0</v>
      </c>
      <c r="J19" s="25">
        <v>0</v>
      </c>
      <c r="K19" s="25"/>
    </row>
    <row r="20" spans="1:11" s="11" customFormat="1">
      <c r="A20" s="14">
        <v>1.1000000000000001</v>
      </c>
      <c r="B20" s="15" t="s">
        <v>146</v>
      </c>
      <c r="C20" s="17">
        <f>SUM(C12:C19)</f>
        <v>0</v>
      </c>
      <c r="D20" s="17">
        <f t="shared" ref="D20:J20" si="0">SUM(D12:D19)</f>
        <v>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6"/>
    </row>
    <row r="21" spans="1:11" s="11" customFormat="1">
      <c r="A21" s="1">
        <v>1.2</v>
      </c>
      <c r="B21" s="19" t="s">
        <v>147</v>
      </c>
      <c r="C21" s="21"/>
      <c r="D21" s="21"/>
      <c r="E21" s="21"/>
      <c r="F21" s="21"/>
      <c r="G21" s="22"/>
      <c r="H21" s="22"/>
      <c r="I21" s="22"/>
      <c r="J21" s="22"/>
      <c r="K21" s="22"/>
    </row>
    <row r="22" spans="1:11" s="11" customFormat="1">
      <c r="A22" s="1"/>
      <c r="B22" s="23"/>
      <c r="C22" s="6"/>
      <c r="D22" s="7"/>
      <c r="E22" s="7"/>
      <c r="F22" s="6"/>
      <c r="G22" s="25"/>
      <c r="H22" s="25"/>
      <c r="I22" s="25">
        <v>0</v>
      </c>
      <c r="J22" s="25"/>
      <c r="K22" s="25"/>
    </row>
    <row r="23" spans="1:11" s="11" customFormat="1">
      <c r="A23" s="1"/>
      <c r="B23" s="23"/>
      <c r="C23" s="6"/>
      <c r="D23" s="7"/>
      <c r="E23" s="7"/>
      <c r="F23" s="6"/>
      <c r="G23" s="25"/>
      <c r="H23" s="25"/>
      <c r="I23" s="25">
        <v>0</v>
      </c>
      <c r="J23" s="25"/>
      <c r="K23" s="25"/>
    </row>
    <row r="24" spans="1:11" s="11" customFormat="1">
      <c r="A24" s="1"/>
      <c r="B24" s="23"/>
      <c r="C24" s="6"/>
      <c r="D24" s="7"/>
      <c r="E24" s="7"/>
      <c r="F24" s="6"/>
      <c r="G24" s="25"/>
      <c r="H24" s="25"/>
      <c r="I24" s="25">
        <v>0</v>
      </c>
      <c r="J24" s="25"/>
      <c r="K24" s="25"/>
    </row>
    <row r="25" spans="1:11" s="11" customFormat="1">
      <c r="A25" s="1"/>
      <c r="B25" s="23"/>
      <c r="C25" s="6"/>
      <c r="D25" s="7"/>
      <c r="E25" s="7"/>
      <c r="F25" s="6"/>
      <c r="G25" s="25"/>
      <c r="H25" s="25"/>
      <c r="I25" s="25"/>
      <c r="J25" s="25"/>
      <c r="K25" s="25"/>
    </row>
    <row r="26" spans="1:11" s="11" customFormat="1">
      <c r="A26" s="1"/>
      <c r="B26" s="23"/>
      <c r="C26" s="6"/>
      <c r="D26" s="7"/>
      <c r="E26" s="7"/>
      <c r="F26" s="6"/>
      <c r="G26" s="25"/>
      <c r="H26" s="25"/>
      <c r="I26" s="25"/>
      <c r="J26" s="25"/>
      <c r="K26" s="25"/>
    </row>
    <row r="27" spans="1:11" s="11" customFormat="1">
      <c r="A27" s="1"/>
      <c r="B27" s="23"/>
      <c r="C27" s="6"/>
      <c r="D27" s="7"/>
      <c r="E27" s="7"/>
      <c r="F27" s="6"/>
      <c r="G27" s="25"/>
      <c r="H27" s="25"/>
      <c r="I27" s="25"/>
      <c r="J27" s="25"/>
      <c r="K27" s="25"/>
    </row>
    <row r="28" spans="1:11" s="11" customFormat="1">
      <c r="A28" s="1"/>
      <c r="B28" s="23"/>
      <c r="C28" s="6"/>
      <c r="D28" s="7"/>
      <c r="E28" s="7"/>
      <c r="F28" s="6"/>
      <c r="G28" s="25"/>
      <c r="H28" s="25"/>
      <c r="I28" s="25"/>
      <c r="J28" s="25"/>
      <c r="K28" s="25"/>
    </row>
    <row r="29" spans="1:11" s="11" customFormat="1">
      <c r="A29" s="1"/>
      <c r="B29" s="23"/>
      <c r="C29" s="6"/>
      <c r="D29" s="7"/>
      <c r="E29" s="7"/>
      <c r="F29" s="6"/>
      <c r="G29" s="25"/>
      <c r="H29" s="25"/>
      <c r="I29" s="25"/>
      <c r="J29" s="25"/>
      <c r="K29" s="25"/>
    </row>
    <row r="30" spans="1:11" s="11" customFormat="1">
      <c r="A30" s="1"/>
      <c r="B30" s="23"/>
      <c r="C30" s="6"/>
      <c r="D30" s="7"/>
      <c r="E30" s="7"/>
      <c r="F30" s="6"/>
      <c r="G30" s="25"/>
      <c r="H30" s="25"/>
      <c r="I30" s="25"/>
      <c r="J30" s="25"/>
      <c r="K30" s="25"/>
    </row>
    <row r="31" spans="1:11" s="11" customFormat="1">
      <c r="A31" s="14"/>
      <c r="B31" s="15" t="s">
        <v>160</v>
      </c>
      <c r="C31" s="17">
        <f>SUM(C23:C30)</f>
        <v>0</v>
      </c>
      <c r="D31" s="17">
        <f t="shared" ref="D31" si="1">SUM(D23:D30)</f>
        <v>0</v>
      </c>
      <c r="E31" s="17">
        <f t="shared" ref="E31" si="2">SUM(E23:E30)</f>
        <v>0</v>
      </c>
      <c r="F31" s="17">
        <f t="shared" ref="F31" si="3">SUM(F23:F30)</f>
        <v>0</v>
      </c>
      <c r="G31" s="17">
        <f t="shared" ref="G31" si="4">SUM(G23:G30)</f>
        <v>0</v>
      </c>
      <c r="H31" s="17">
        <f t="shared" ref="H31" si="5">SUM(H23:H30)</f>
        <v>0</v>
      </c>
      <c r="I31" s="17">
        <f t="shared" ref="I31" si="6">SUM(I23:I30)</f>
        <v>0</v>
      </c>
      <c r="J31" s="17">
        <f t="shared" ref="J31" si="7">SUM(J23:J30)</f>
        <v>0</v>
      </c>
      <c r="K31" s="16"/>
    </row>
    <row r="32" spans="1:11" s="11" customFormat="1">
      <c r="A32" s="1">
        <v>1.3</v>
      </c>
      <c r="B32" s="19" t="s">
        <v>161</v>
      </c>
      <c r="C32" s="21"/>
      <c r="D32" s="21"/>
      <c r="E32" s="21"/>
      <c r="F32" s="21"/>
      <c r="G32" s="22"/>
      <c r="H32" s="22"/>
      <c r="I32" s="22"/>
      <c r="J32" s="22"/>
      <c r="K32" s="22"/>
    </row>
    <row r="33" spans="1:11" s="11" customFormat="1">
      <c r="A33" s="1"/>
      <c r="B33" s="23"/>
      <c r="C33" s="6"/>
      <c r="D33" s="7"/>
      <c r="E33" s="7"/>
      <c r="F33" s="6"/>
      <c r="G33" s="25"/>
      <c r="H33" s="25"/>
      <c r="I33" s="25">
        <v>0</v>
      </c>
      <c r="J33" s="25"/>
      <c r="K33" s="25"/>
    </row>
    <row r="34" spans="1:11" s="11" customFormat="1">
      <c r="A34" s="1"/>
      <c r="B34" s="23"/>
      <c r="C34" s="6"/>
      <c r="D34" s="7"/>
      <c r="E34" s="7"/>
      <c r="F34" s="6"/>
      <c r="G34" s="25"/>
      <c r="H34" s="25"/>
      <c r="I34" s="25">
        <v>0</v>
      </c>
      <c r="J34" s="25"/>
      <c r="K34" s="25"/>
    </row>
    <row r="35" spans="1:11" s="11" customFormat="1">
      <c r="A35" s="1"/>
      <c r="B35" s="23"/>
      <c r="C35" s="6"/>
      <c r="D35" s="7"/>
      <c r="E35" s="7"/>
      <c r="F35" s="6"/>
      <c r="G35" s="25"/>
      <c r="H35" s="25"/>
      <c r="I35" s="25">
        <v>0</v>
      </c>
      <c r="J35" s="25"/>
      <c r="K35" s="25"/>
    </row>
    <row r="36" spans="1:11" s="11" customFormat="1">
      <c r="A36" s="1"/>
      <c r="B36" s="23"/>
      <c r="C36" s="6"/>
      <c r="D36" s="7"/>
      <c r="E36" s="7"/>
      <c r="F36" s="6"/>
      <c r="G36" s="25"/>
      <c r="H36" s="25"/>
      <c r="I36" s="25"/>
      <c r="J36" s="25"/>
      <c r="K36" s="25"/>
    </row>
    <row r="37" spans="1:11" s="11" customFormat="1">
      <c r="A37" s="1"/>
      <c r="B37" s="23"/>
      <c r="C37" s="6"/>
      <c r="D37" s="7"/>
      <c r="E37" s="7"/>
      <c r="F37" s="6"/>
      <c r="G37" s="25"/>
      <c r="H37" s="25"/>
      <c r="I37" s="25"/>
      <c r="J37" s="25"/>
      <c r="K37" s="25"/>
    </row>
    <row r="38" spans="1:11" s="11" customFormat="1">
      <c r="A38" s="14"/>
      <c r="B38" s="15" t="s">
        <v>162</v>
      </c>
      <c r="C38" s="17">
        <f>SUM(C30:C37)</f>
        <v>0</v>
      </c>
      <c r="D38" s="17">
        <f t="shared" ref="D38" si="8">SUM(D30:D37)</f>
        <v>0</v>
      </c>
      <c r="E38" s="17">
        <f t="shared" ref="E38" si="9">SUM(E30:E37)</f>
        <v>0</v>
      </c>
      <c r="F38" s="17">
        <f t="shared" ref="F38" si="10">SUM(F30:F37)</f>
        <v>0</v>
      </c>
      <c r="G38" s="17">
        <f t="shared" ref="G38" si="11">SUM(G30:G37)</f>
        <v>0</v>
      </c>
      <c r="H38" s="17">
        <f t="shared" ref="H38" si="12">SUM(H30:H37)</f>
        <v>0</v>
      </c>
      <c r="I38" s="17">
        <f t="shared" ref="I38" si="13">SUM(I30:I37)</f>
        <v>0</v>
      </c>
      <c r="J38" s="17">
        <f t="shared" ref="J38" si="14">SUM(J30:J37)</f>
        <v>0</v>
      </c>
      <c r="K38" s="16"/>
    </row>
    <row r="39" spans="1:11" s="11" customFormat="1">
      <c r="A39" s="1">
        <v>1.4</v>
      </c>
      <c r="B39" s="19" t="s">
        <v>163</v>
      </c>
      <c r="C39" s="21"/>
      <c r="D39" s="21"/>
      <c r="E39" s="21"/>
      <c r="F39" s="21"/>
      <c r="G39" s="22"/>
      <c r="H39" s="22"/>
      <c r="I39" s="22"/>
      <c r="J39" s="22"/>
      <c r="K39" s="22"/>
    </row>
    <row r="40" spans="1:11" s="11" customFormat="1">
      <c r="A40" s="1"/>
      <c r="B40" s="23"/>
      <c r="C40" s="6"/>
      <c r="D40" s="7"/>
      <c r="E40" s="7"/>
      <c r="F40" s="6"/>
      <c r="G40" s="25"/>
      <c r="H40" s="25"/>
      <c r="I40" s="25">
        <v>0</v>
      </c>
      <c r="J40" s="25"/>
      <c r="K40" s="25"/>
    </row>
    <row r="41" spans="1:11" s="11" customFormat="1">
      <c r="A41" s="1"/>
      <c r="B41" s="23"/>
      <c r="C41" s="6"/>
      <c r="D41" s="7"/>
      <c r="E41" s="7"/>
      <c r="F41" s="6"/>
      <c r="G41" s="25"/>
      <c r="H41" s="25"/>
      <c r="I41" s="25">
        <v>0</v>
      </c>
      <c r="J41" s="25"/>
      <c r="K41" s="25"/>
    </row>
    <row r="42" spans="1:11" s="11" customFormat="1">
      <c r="A42" s="1"/>
      <c r="B42" s="23"/>
      <c r="C42" s="6"/>
      <c r="D42" s="7"/>
      <c r="E42" s="7"/>
      <c r="F42" s="6"/>
      <c r="G42" s="25"/>
      <c r="H42" s="25"/>
      <c r="I42" s="25">
        <v>0</v>
      </c>
      <c r="J42" s="25"/>
      <c r="K42" s="25"/>
    </row>
    <row r="43" spans="1:11" s="11" customFormat="1">
      <c r="A43" s="1"/>
      <c r="B43" s="23"/>
      <c r="C43" s="6"/>
      <c r="D43" s="7"/>
      <c r="E43" s="7"/>
      <c r="F43" s="6"/>
      <c r="G43" s="25"/>
      <c r="H43" s="25"/>
      <c r="I43" s="25"/>
      <c r="J43" s="25"/>
      <c r="K43" s="25"/>
    </row>
    <row r="44" spans="1:11" s="11" customFormat="1">
      <c r="A44" s="1"/>
      <c r="B44" s="23"/>
      <c r="C44" s="6"/>
      <c r="D44" s="7"/>
      <c r="E44" s="7"/>
      <c r="F44" s="6"/>
      <c r="G44" s="25"/>
      <c r="H44" s="25"/>
      <c r="I44" s="25"/>
      <c r="J44" s="25"/>
      <c r="K44" s="25"/>
    </row>
    <row r="45" spans="1:11" s="11" customFormat="1">
      <c r="A45" s="14"/>
      <c r="B45" s="15" t="s">
        <v>165</v>
      </c>
      <c r="C45" s="17">
        <f t="shared" ref="C45:J45" si="15">SUM(C38:C44)</f>
        <v>0</v>
      </c>
      <c r="D45" s="17">
        <f t="shared" si="15"/>
        <v>0</v>
      </c>
      <c r="E45" s="17">
        <f t="shared" si="15"/>
        <v>0</v>
      </c>
      <c r="F45" s="17">
        <f t="shared" si="15"/>
        <v>0</v>
      </c>
      <c r="G45" s="17">
        <f t="shared" si="15"/>
        <v>0</v>
      </c>
      <c r="H45" s="17">
        <f t="shared" si="15"/>
        <v>0</v>
      </c>
      <c r="I45" s="17">
        <f t="shared" si="15"/>
        <v>0</v>
      </c>
      <c r="J45" s="17">
        <f t="shared" si="15"/>
        <v>0</v>
      </c>
      <c r="K45" s="16"/>
    </row>
    <row r="46" spans="1:11" s="11" customFormat="1">
      <c r="A46" s="1">
        <v>1.5</v>
      </c>
      <c r="B46" s="19" t="s">
        <v>164</v>
      </c>
      <c r="C46" s="21"/>
      <c r="D46" s="21"/>
      <c r="E46" s="21"/>
      <c r="F46" s="21"/>
      <c r="G46" s="22"/>
      <c r="H46" s="22"/>
      <c r="I46" s="22"/>
      <c r="J46" s="22"/>
      <c r="K46" s="22"/>
    </row>
    <row r="47" spans="1:11" s="11" customFormat="1">
      <c r="A47" s="1"/>
      <c r="B47" s="23"/>
      <c r="C47" s="6"/>
      <c r="D47" s="7"/>
      <c r="E47" s="7"/>
      <c r="F47" s="6"/>
      <c r="G47" s="25"/>
      <c r="H47" s="25"/>
      <c r="I47" s="25">
        <v>0</v>
      </c>
      <c r="J47" s="25"/>
      <c r="K47" s="25"/>
    </row>
    <row r="48" spans="1:11" s="11" customFormat="1">
      <c r="A48" s="1"/>
      <c r="B48" s="23"/>
      <c r="C48" s="6"/>
      <c r="D48" s="7"/>
      <c r="E48" s="7"/>
      <c r="F48" s="6"/>
      <c r="G48" s="25"/>
      <c r="H48" s="25"/>
      <c r="I48" s="25">
        <v>0</v>
      </c>
      <c r="J48" s="25"/>
      <c r="K48" s="25"/>
    </row>
    <row r="49" spans="1:11" s="11" customFormat="1">
      <c r="A49" s="1"/>
      <c r="B49" s="23"/>
      <c r="C49" s="6"/>
      <c r="D49" s="7"/>
      <c r="E49" s="7"/>
      <c r="F49" s="6"/>
      <c r="G49" s="25"/>
      <c r="H49" s="25"/>
      <c r="I49" s="25">
        <v>0</v>
      </c>
      <c r="J49" s="25"/>
      <c r="K49" s="25"/>
    </row>
    <row r="50" spans="1:11" s="11" customFormat="1">
      <c r="A50" s="1"/>
      <c r="B50" s="23"/>
      <c r="C50" s="6"/>
      <c r="D50" s="7"/>
      <c r="E50" s="7"/>
      <c r="F50" s="6"/>
      <c r="G50" s="25"/>
      <c r="H50" s="25"/>
      <c r="I50" s="25"/>
      <c r="J50" s="25"/>
      <c r="K50" s="25"/>
    </row>
    <row r="51" spans="1:11" s="11" customFormat="1">
      <c r="A51" s="1"/>
      <c r="B51" s="23"/>
      <c r="C51" s="6"/>
      <c r="D51" s="7"/>
      <c r="E51" s="7"/>
      <c r="F51" s="6"/>
      <c r="G51" s="25"/>
      <c r="H51" s="25"/>
      <c r="I51" s="25"/>
      <c r="J51" s="25"/>
      <c r="K51" s="25"/>
    </row>
    <row r="52" spans="1:11" s="11" customFormat="1">
      <c r="A52" s="14"/>
      <c r="B52" s="15" t="s">
        <v>166</v>
      </c>
      <c r="C52" s="17">
        <f t="shared" ref="C52:J52" si="16">SUM(C45:C51)</f>
        <v>0</v>
      </c>
      <c r="D52" s="17">
        <f t="shared" si="16"/>
        <v>0</v>
      </c>
      <c r="E52" s="17">
        <f t="shared" si="16"/>
        <v>0</v>
      </c>
      <c r="F52" s="17">
        <f t="shared" si="16"/>
        <v>0</v>
      </c>
      <c r="G52" s="17">
        <f t="shared" si="16"/>
        <v>0</v>
      </c>
      <c r="H52" s="17">
        <f t="shared" si="16"/>
        <v>0</v>
      </c>
      <c r="I52" s="17">
        <f t="shared" si="16"/>
        <v>0</v>
      </c>
      <c r="J52" s="17">
        <f t="shared" si="16"/>
        <v>0</v>
      </c>
      <c r="K52" s="16"/>
    </row>
    <row r="53" spans="1:11">
      <c r="A53" s="14"/>
      <c r="B53" s="15" t="s">
        <v>38</v>
      </c>
      <c r="C53" s="17">
        <f>C20+C31+C38+C45+C52</f>
        <v>0</v>
      </c>
      <c r="D53" s="17">
        <f t="shared" ref="D53:J53" si="17">D20+D31+D38+D45+D52</f>
        <v>0</v>
      </c>
      <c r="E53" s="17">
        <f t="shared" si="17"/>
        <v>0</v>
      </c>
      <c r="F53" s="17">
        <f t="shared" si="17"/>
        <v>0</v>
      </c>
      <c r="G53" s="17">
        <f t="shared" si="17"/>
        <v>0</v>
      </c>
      <c r="H53" s="17">
        <f t="shared" si="17"/>
        <v>0</v>
      </c>
      <c r="I53" s="17">
        <f t="shared" si="17"/>
        <v>0</v>
      </c>
      <c r="J53" s="17">
        <f t="shared" si="17"/>
        <v>0</v>
      </c>
      <c r="K53" s="16"/>
    </row>
    <row r="54" spans="1:11">
      <c r="A54" s="1"/>
      <c r="B54" s="23"/>
      <c r="C54" s="6"/>
      <c r="D54" s="7"/>
      <c r="E54" s="7"/>
      <c r="F54" s="6"/>
      <c r="G54" s="25"/>
      <c r="H54" s="25"/>
      <c r="I54" s="25"/>
      <c r="J54" s="25"/>
      <c r="K54" s="25"/>
    </row>
    <row r="55" spans="1:11">
      <c r="A55" s="1"/>
      <c r="B55" s="23"/>
      <c r="C55" s="6"/>
      <c r="D55" s="7"/>
      <c r="E55" s="7"/>
      <c r="F55" s="6"/>
      <c r="G55" s="25"/>
      <c r="H55" s="25"/>
      <c r="I55" s="25"/>
      <c r="J55" s="25"/>
      <c r="K55" s="25"/>
    </row>
    <row r="56" spans="1:11">
      <c r="A56" s="13">
        <v>2</v>
      </c>
      <c r="B56" s="93" t="s">
        <v>167</v>
      </c>
      <c r="C56" s="94"/>
      <c r="D56" s="94"/>
      <c r="E56" s="95"/>
      <c r="F56" s="27"/>
      <c r="G56" s="27"/>
      <c r="H56" s="27"/>
      <c r="I56" s="27"/>
      <c r="J56" s="27"/>
      <c r="K56" s="27"/>
    </row>
    <row r="57" spans="1:11">
      <c r="A57" s="1">
        <v>2.1</v>
      </c>
      <c r="B57" s="4"/>
      <c r="C57" s="25"/>
      <c r="D57" s="36"/>
      <c r="E57" s="24"/>
      <c r="F57" s="25"/>
      <c r="G57" s="25"/>
      <c r="H57" s="25">
        <f>G57</f>
        <v>0</v>
      </c>
      <c r="I57" s="25">
        <v>0</v>
      </c>
      <c r="J57" s="25">
        <v>0</v>
      </c>
      <c r="K57" s="25"/>
    </row>
    <row r="58" spans="1:11">
      <c r="A58" s="1">
        <v>2.2000000000000002</v>
      </c>
      <c r="B58" s="4"/>
      <c r="C58" s="25"/>
      <c r="D58" s="36"/>
      <c r="E58" s="24"/>
      <c r="F58" s="25"/>
      <c r="G58" s="25"/>
      <c r="H58" s="25">
        <f t="shared" ref="H58:H59" si="18">G58</f>
        <v>0</v>
      </c>
      <c r="I58" s="25">
        <v>0</v>
      </c>
      <c r="J58" s="25">
        <v>0</v>
      </c>
      <c r="K58" s="25"/>
    </row>
    <row r="59" spans="1:11">
      <c r="A59" s="1">
        <v>2.4</v>
      </c>
      <c r="B59" s="2"/>
      <c r="C59" s="25"/>
      <c r="D59" s="36"/>
      <c r="E59" s="24"/>
      <c r="F59" s="25"/>
      <c r="G59" s="25"/>
      <c r="H59" s="25">
        <f t="shared" si="18"/>
        <v>0</v>
      </c>
      <c r="I59" s="25">
        <v>0</v>
      </c>
      <c r="J59" s="25">
        <v>0</v>
      </c>
      <c r="K59" s="25"/>
    </row>
    <row r="60" spans="1:11">
      <c r="A60" s="14"/>
      <c r="B60" s="15" t="s">
        <v>169</v>
      </c>
      <c r="C60" s="17">
        <f>SUM(C57:C59)</f>
        <v>0</v>
      </c>
      <c r="D60" s="17"/>
      <c r="E60" s="17"/>
      <c r="F60" s="17"/>
      <c r="G60" s="16">
        <f>SUM(G57:G59)</f>
        <v>0</v>
      </c>
      <c r="H60" s="16">
        <f>SUM(H57:H59)</f>
        <v>0</v>
      </c>
      <c r="I60" s="17">
        <f>SUM(I57:I59)</f>
        <v>0</v>
      </c>
      <c r="J60" s="17">
        <f>SUM(J57:J59)</f>
        <v>0</v>
      </c>
      <c r="K60" s="17"/>
    </row>
    <row r="61" spans="1:11">
      <c r="A61" s="1"/>
      <c r="B61" s="23"/>
      <c r="C61" s="6"/>
      <c r="D61" s="7"/>
      <c r="E61" s="7"/>
      <c r="F61" s="6"/>
      <c r="G61" s="25"/>
      <c r="H61" s="25"/>
      <c r="I61" s="25"/>
      <c r="J61" s="25"/>
      <c r="K61" s="25"/>
    </row>
    <row r="62" spans="1:11">
      <c r="A62" s="14"/>
      <c r="B62" s="74"/>
      <c r="C62" s="75"/>
      <c r="D62" s="75"/>
      <c r="E62" s="76"/>
      <c r="F62" s="17"/>
      <c r="G62" s="16"/>
      <c r="H62" s="16"/>
      <c r="I62" s="16"/>
      <c r="J62" s="16"/>
      <c r="K62" s="16"/>
    </row>
    <row r="63" spans="1:11">
      <c r="A63" s="13">
        <v>3</v>
      </c>
      <c r="B63" s="90" t="s">
        <v>139</v>
      </c>
      <c r="C63" s="91"/>
      <c r="D63" s="91"/>
      <c r="E63" s="92"/>
      <c r="F63" s="37"/>
      <c r="G63" s="37"/>
      <c r="H63" s="37"/>
      <c r="I63" s="37"/>
      <c r="J63" s="37"/>
      <c r="K63" s="37"/>
    </row>
    <row r="64" spans="1:11">
      <c r="A64" s="1">
        <v>3.1</v>
      </c>
      <c r="B64" s="23"/>
      <c r="C64" s="6"/>
      <c r="D64" s="24"/>
      <c r="E64" s="24"/>
      <c r="F64" s="6"/>
      <c r="G64" s="25"/>
      <c r="H64" s="25">
        <f>G64</f>
        <v>0</v>
      </c>
      <c r="I64" s="25">
        <v>0</v>
      </c>
      <c r="J64" s="25">
        <v>0</v>
      </c>
      <c r="K64" s="25"/>
    </row>
    <row r="65" spans="1:11">
      <c r="A65" s="1">
        <v>3.2</v>
      </c>
      <c r="B65" s="23"/>
      <c r="C65" s="6"/>
      <c r="D65" s="24"/>
      <c r="E65" s="24"/>
      <c r="F65" s="6"/>
      <c r="G65" s="25"/>
      <c r="H65" s="25">
        <f t="shared" ref="H65:H66" si="19">G65</f>
        <v>0</v>
      </c>
      <c r="I65" s="25">
        <v>0</v>
      </c>
      <c r="J65" s="25">
        <v>0</v>
      </c>
      <c r="K65" s="25"/>
    </row>
    <row r="66" spans="1:11">
      <c r="A66" s="1">
        <v>3.3</v>
      </c>
      <c r="B66" s="23"/>
      <c r="C66" s="6"/>
      <c r="D66" s="24"/>
      <c r="E66" s="24"/>
      <c r="F66" s="6"/>
      <c r="G66" s="25"/>
      <c r="H66" s="25">
        <f t="shared" si="19"/>
        <v>0</v>
      </c>
      <c r="I66" s="25">
        <v>0</v>
      </c>
      <c r="J66" s="25">
        <v>0</v>
      </c>
      <c r="K66" s="25"/>
    </row>
    <row r="67" spans="1:11">
      <c r="A67" s="14"/>
      <c r="B67" s="15" t="s">
        <v>45</v>
      </c>
      <c r="C67" s="17"/>
      <c r="D67" s="17"/>
      <c r="E67" s="17"/>
      <c r="F67" s="17"/>
      <c r="G67" s="16">
        <f>SUM(G64:G66)</f>
        <v>0</v>
      </c>
      <c r="H67" s="16">
        <f>SUM(H64:H66)</f>
        <v>0</v>
      </c>
      <c r="I67" s="16">
        <f t="shared" ref="I67:J67" si="20">SUM(I64:I66)</f>
        <v>0</v>
      </c>
      <c r="J67" s="16">
        <f t="shared" si="20"/>
        <v>0</v>
      </c>
      <c r="K67" s="16"/>
    </row>
    <row r="68" spans="1:11">
      <c r="A68" s="1"/>
      <c r="B68" s="26"/>
      <c r="C68" s="21"/>
      <c r="D68" s="21"/>
      <c r="E68" s="21"/>
      <c r="F68" s="21"/>
      <c r="G68" s="22"/>
      <c r="H68" s="22"/>
      <c r="I68" s="22"/>
      <c r="J68" s="22"/>
      <c r="K68" s="22"/>
    </row>
    <row r="69" spans="1:11" ht="36.6" customHeight="1">
      <c r="A69" s="77">
        <v>4</v>
      </c>
      <c r="B69" s="96" t="s">
        <v>168</v>
      </c>
      <c r="C69" s="97"/>
      <c r="D69" s="97"/>
      <c r="E69" s="98"/>
      <c r="F69" s="78"/>
      <c r="G69" s="78"/>
      <c r="H69" s="78"/>
      <c r="I69" s="78"/>
      <c r="J69" s="78"/>
      <c r="K69" s="78"/>
    </row>
    <row r="70" spans="1:11">
      <c r="A70" s="1">
        <v>4.0999999999999996</v>
      </c>
      <c r="B70" s="63"/>
      <c r="C70" s="6"/>
      <c r="D70" s="38"/>
      <c r="E70" s="7"/>
      <c r="F70" s="59"/>
      <c r="G70" s="59"/>
      <c r="H70" s="59">
        <f>G70</f>
        <v>0</v>
      </c>
      <c r="I70" s="70">
        <v>0</v>
      </c>
      <c r="J70" s="70">
        <v>0</v>
      </c>
      <c r="K70" s="70"/>
    </row>
    <row r="71" spans="1:11">
      <c r="A71" s="28">
        <v>4.2</v>
      </c>
      <c r="B71" s="63"/>
      <c r="C71" s="6"/>
      <c r="D71" s="38"/>
      <c r="E71" s="7"/>
      <c r="F71" s="59"/>
      <c r="G71" s="59"/>
      <c r="H71" s="59">
        <v>0</v>
      </c>
      <c r="I71" s="59">
        <f>G71</f>
        <v>0</v>
      </c>
      <c r="J71" s="59"/>
      <c r="K71" s="59"/>
    </row>
    <row r="72" spans="1:11">
      <c r="A72" s="1">
        <v>4.3</v>
      </c>
      <c r="B72" s="63"/>
      <c r="C72" s="6"/>
      <c r="D72" s="38"/>
      <c r="E72" s="7"/>
      <c r="F72" s="59"/>
      <c r="G72" s="59"/>
      <c r="H72" s="59">
        <f>G72/2</f>
        <v>0</v>
      </c>
      <c r="I72" s="59">
        <f>H72</f>
        <v>0</v>
      </c>
      <c r="J72" s="59"/>
      <c r="K72" s="59"/>
    </row>
    <row r="73" spans="1:11">
      <c r="A73" s="28">
        <v>4.4000000000000004</v>
      </c>
      <c r="B73" s="63"/>
      <c r="C73" s="6"/>
      <c r="D73" s="38"/>
      <c r="E73" s="7"/>
      <c r="F73" s="59"/>
      <c r="G73" s="59"/>
      <c r="H73" s="59">
        <f>G73*0.2</f>
        <v>0</v>
      </c>
      <c r="I73" s="59">
        <f>G73*0.8</f>
        <v>0</v>
      </c>
      <c r="J73" s="59"/>
      <c r="K73" s="59"/>
    </row>
    <row r="74" spans="1:11">
      <c r="A74" s="1">
        <v>4.5</v>
      </c>
      <c r="B74" s="63"/>
      <c r="C74" s="6"/>
      <c r="D74" s="38"/>
      <c r="E74" s="7"/>
      <c r="F74" s="59"/>
      <c r="G74" s="59"/>
      <c r="H74" s="59">
        <f>G74/2</f>
        <v>0</v>
      </c>
      <c r="I74" s="59">
        <f>G74/2</f>
        <v>0</v>
      </c>
      <c r="J74" s="59"/>
      <c r="K74" s="59"/>
    </row>
    <row r="75" spans="1:11">
      <c r="A75" s="28">
        <v>4.5999999999999996</v>
      </c>
      <c r="B75" s="63"/>
      <c r="C75" s="6"/>
      <c r="D75" s="38"/>
      <c r="E75" s="7"/>
      <c r="F75" s="59"/>
      <c r="G75" s="59"/>
      <c r="H75" s="59">
        <f>G75</f>
        <v>0</v>
      </c>
      <c r="I75" s="59">
        <v>0</v>
      </c>
      <c r="J75" s="59"/>
      <c r="K75" s="59"/>
    </row>
    <row r="76" spans="1:11">
      <c r="A76" s="1">
        <v>4.7</v>
      </c>
      <c r="B76" s="63"/>
      <c r="C76" s="6"/>
      <c r="D76" s="38"/>
      <c r="E76" s="7"/>
      <c r="F76" s="59"/>
      <c r="G76" s="59"/>
      <c r="H76" s="59">
        <f>G76/2</f>
        <v>0</v>
      </c>
      <c r="I76" s="59">
        <f>G76/2</f>
        <v>0</v>
      </c>
      <c r="J76" s="59"/>
      <c r="K76" s="59"/>
    </row>
    <row r="77" spans="1:11">
      <c r="A77" s="15"/>
      <c r="B77" s="15" t="s">
        <v>7</v>
      </c>
      <c r="C77" s="30"/>
      <c r="D77" s="30"/>
      <c r="E77" s="30"/>
      <c r="F77" s="29"/>
      <c r="G77" s="29">
        <f>SUM(G70:G76)</f>
        <v>0</v>
      </c>
      <c r="H77" s="29">
        <f>SUM(H70:H76)</f>
        <v>0</v>
      </c>
      <c r="I77" s="29">
        <f t="shared" ref="I77" si="21">SUM(I70:I76)</f>
        <v>0</v>
      </c>
      <c r="J77" s="29"/>
      <c r="K77" s="29"/>
    </row>
    <row r="78" spans="1:11">
      <c r="A78" s="31"/>
      <c r="B78" s="32" t="s">
        <v>8</v>
      </c>
      <c r="C78" s="33"/>
      <c r="D78" s="33"/>
      <c r="E78" s="33"/>
      <c r="F78" s="60"/>
      <c r="G78" s="61">
        <f>G60+G53+G67+G77</f>
        <v>0</v>
      </c>
      <c r="H78" s="61">
        <f t="shared" ref="H78:I78" si="22">H60+H53+H67+H77</f>
        <v>0</v>
      </c>
      <c r="I78" s="61">
        <f t="shared" si="22"/>
        <v>0</v>
      </c>
      <c r="J78" s="61"/>
      <c r="K78" s="61"/>
    </row>
    <row r="79" spans="1:11">
      <c r="C79" s="34"/>
      <c r="K79" s="66"/>
    </row>
    <row r="80" spans="1:11">
      <c r="C80" s="34"/>
      <c r="D80" s="35"/>
    </row>
    <row r="81" spans="1:11">
      <c r="A81" s="62" t="s">
        <v>136</v>
      </c>
      <c r="B81" s="63"/>
      <c r="C81" s="64" t="s">
        <v>124</v>
      </c>
      <c r="D81" s="67" t="s">
        <v>143</v>
      </c>
      <c r="E81" s="82" t="s">
        <v>134</v>
      </c>
      <c r="F81" s="83"/>
      <c r="G81" s="83"/>
      <c r="H81" s="83"/>
      <c r="I81" s="84"/>
      <c r="J81" s="71"/>
    </row>
    <row r="82" spans="1:11">
      <c r="A82" s="62" t="s">
        <v>125</v>
      </c>
      <c r="B82" s="63"/>
      <c r="D82" s="62"/>
      <c r="E82" s="82"/>
      <c r="F82" s="83"/>
      <c r="G82" s="83"/>
      <c r="H82" s="83"/>
      <c r="I82" s="84"/>
      <c r="J82" s="71"/>
    </row>
    <row r="83" spans="1:11">
      <c r="A83" s="62"/>
      <c r="B83" s="63" t="s">
        <v>141</v>
      </c>
      <c r="C83" s="6">
        <f>G53</f>
        <v>0</v>
      </c>
      <c r="D83" s="68" t="e">
        <f>C83/C87</f>
        <v>#DIV/0!</v>
      </c>
      <c r="E83" s="85"/>
      <c r="F83" s="85"/>
      <c r="G83" s="85"/>
      <c r="H83" s="85"/>
      <c r="I83" s="85"/>
      <c r="J83" s="71"/>
    </row>
    <row r="84" spans="1:11">
      <c r="A84" s="62"/>
      <c r="B84" s="63" t="s">
        <v>138</v>
      </c>
      <c r="C84" s="6">
        <f>G60</f>
        <v>0</v>
      </c>
      <c r="D84" s="68" t="e">
        <f>C84/C87</f>
        <v>#DIV/0!</v>
      </c>
      <c r="E84" s="67"/>
      <c r="F84" s="67"/>
      <c r="G84" s="67"/>
      <c r="H84" s="67"/>
      <c r="I84" s="67"/>
      <c r="J84" s="71"/>
    </row>
    <row r="85" spans="1:11">
      <c r="A85" s="62"/>
      <c r="B85" s="63" t="s">
        <v>139</v>
      </c>
      <c r="C85" s="6">
        <f>G67</f>
        <v>0</v>
      </c>
      <c r="D85" s="68" t="e">
        <f>C85/C87</f>
        <v>#DIV/0!</v>
      </c>
      <c r="E85" s="85"/>
      <c r="F85" s="85"/>
      <c r="G85" s="85"/>
      <c r="H85" s="85"/>
      <c r="I85" s="85"/>
      <c r="J85" s="71"/>
    </row>
    <row r="86" spans="1:11">
      <c r="A86" s="62"/>
      <c r="B86" s="63" t="s">
        <v>142</v>
      </c>
      <c r="C86" s="6">
        <f>G77</f>
        <v>0</v>
      </c>
      <c r="D86" s="68" t="e">
        <f>C86/C87</f>
        <v>#DIV/0!</v>
      </c>
      <c r="E86" s="85"/>
      <c r="F86" s="85"/>
      <c r="G86" s="85"/>
      <c r="H86" s="85"/>
      <c r="I86" s="85"/>
      <c r="J86" s="71"/>
    </row>
    <row r="87" spans="1:11">
      <c r="A87" s="62"/>
      <c r="B87" s="63" t="s">
        <v>126</v>
      </c>
      <c r="C87" s="65">
        <f>SUM(C83:C86)</f>
        <v>0</v>
      </c>
      <c r="D87" s="69" t="e">
        <f>SUM(D83:D86)</f>
        <v>#DIV/0!</v>
      </c>
      <c r="E87" s="85"/>
      <c r="F87" s="85"/>
      <c r="G87" s="85"/>
      <c r="H87" s="85"/>
      <c r="I87" s="85"/>
      <c r="J87" s="71"/>
      <c r="K87" s="66"/>
    </row>
    <row r="88" spans="1:11">
      <c r="A88" s="62"/>
      <c r="B88" s="63"/>
      <c r="C88" s="65"/>
      <c r="D88" s="62"/>
      <c r="E88" s="85"/>
      <c r="F88" s="85"/>
      <c r="G88" s="85"/>
      <c r="H88" s="85"/>
      <c r="I88" s="85"/>
      <c r="J88" s="71"/>
    </row>
    <row r="89" spans="1:11">
      <c r="A89" s="62"/>
      <c r="B89" s="63"/>
      <c r="C89" s="6"/>
      <c r="D89" s="62"/>
      <c r="E89" s="85"/>
      <c r="F89" s="85"/>
      <c r="G89" s="85"/>
      <c r="H89" s="85"/>
      <c r="I89" s="85"/>
      <c r="J89" s="71"/>
    </row>
    <row r="90" spans="1:11">
      <c r="A90" s="62" t="s">
        <v>127</v>
      </c>
      <c r="B90" s="63"/>
      <c r="C90" s="64" t="s">
        <v>124</v>
      </c>
      <c r="D90" s="62"/>
      <c r="E90" s="85"/>
      <c r="F90" s="85"/>
      <c r="G90" s="85"/>
      <c r="H90" s="85"/>
      <c r="I90" s="85"/>
      <c r="J90" s="71"/>
    </row>
    <row r="91" spans="1:11">
      <c r="A91" s="62"/>
      <c r="B91" s="63" t="s">
        <v>128</v>
      </c>
      <c r="C91" s="6">
        <f>H78</f>
        <v>0</v>
      </c>
      <c r="D91" s="7"/>
      <c r="E91" s="86" t="s">
        <v>129</v>
      </c>
      <c r="F91" s="87"/>
      <c r="G91" s="87"/>
      <c r="H91" s="87"/>
      <c r="I91" s="88"/>
      <c r="J91" s="72"/>
    </row>
    <row r="92" spans="1:11" ht="32.4" customHeight="1">
      <c r="A92" s="62"/>
      <c r="B92" s="63" t="s">
        <v>130</v>
      </c>
      <c r="C92" s="6">
        <f>I78</f>
        <v>0</v>
      </c>
      <c r="D92" s="7"/>
      <c r="E92" s="79" t="s">
        <v>135</v>
      </c>
      <c r="F92" s="80"/>
      <c r="G92" s="80"/>
      <c r="H92" s="80"/>
      <c r="I92" s="81"/>
      <c r="J92" s="73"/>
    </row>
    <row r="93" spans="1:11" ht="17.399999999999999" customHeight="1">
      <c r="A93" s="62"/>
      <c r="B93" s="63" t="s">
        <v>131</v>
      </c>
      <c r="C93" s="6">
        <v>0</v>
      </c>
      <c r="D93" s="7"/>
      <c r="E93" s="86"/>
      <c r="F93" s="87"/>
      <c r="G93" s="87"/>
      <c r="H93" s="87"/>
      <c r="I93" s="88"/>
      <c r="J93" s="72"/>
    </row>
    <row r="94" spans="1:11" ht="47.4" customHeight="1">
      <c r="A94" s="62"/>
      <c r="B94" s="63" t="s">
        <v>132</v>
      </c>
      <c r="C94" s="6">
        <v>0</v>
      </c>
      <c r="D94" s="7"/>
      <c r="E94" s="79" t="s">
        <v>133</v>
      </c>
      <c r="F94" s="80"/>
      <c r="G94" s="80"/>
      <c r="H94" s="80"/>
      <c r="I94" s="81"/>
      <c r="J94" s="73"/>
    </row>
    <row r="95" spans="1:11">
      <c r="A95" s="62"/>
      <c r="B95" s="63" t="s">
        <v>126</v>
      </c>
      <c r="C95" s="65">
        <f>SUM(C91:C94)</f>
        <v>0</v>
      </c>
      <c r="D95" s="7"/>
      <c r="E95" s="82"/>
      <c r="F95" s="83"/>
      <c r="G95" s="83"/>
      <c r="H95" s="83"/>
      <c r="I95" s="84"/>
      <c r="J95" s="71"/>
    </row>
  </sheetData>
  <mergeCells count="30">
    <mergeCell ref="C1:G1"/>
    <mergeCell ref="C2:K5"/>
    <mergeCell ref="A7:A8"/>
    <mergeCell ref="B7:B8"/>
    <mergeCell ref="C7:C8"/>
    <mergeCell ref="D7:D8"/>
    <mergeCell ref="E7:E8"/>
    <mergeCell ref="F7:F8"/>
    <mergeCell ref="G7:G8"/>
    <mergeCell ref="H7:H8"/>
    <mergeCell ref="E87:I87"/>
    <mergeCell ref="I7:J7"/>
    <mergeCell ref="K7:K8"/>
    <mergeCell ref="B10:E10"/>
    <mergeCell ref="B56:E56"/>
    <mergeCell ref="B63:E63"/>
    <mergeCell ref="B69:E69"/>
    <mergeCell ref="E81:I81"/>
    <mergeCell ref="E82:I82"/>
    <mergeCell ref="E83:I83"/>
    <mergeCell ref="E85:I85"/>
    <mergeCell ref="E86:I86"/>
    <mergeCell ref="E94:I94"/>
    <mergeCell ref="E95:I95"/>
    <mergeCell ref="E88:I88"/>
    <mergeCell ref="E89:I89"/>
    <mergeCell ref="E90:I90"/>
    <mergeCell ref="E91:I91"/>
    <mergeCell ref="E92:I92"/>
    <mergeCell ref="E93:I93"/>
  </mergeCells>
  <pageMargins left="0.75" right="0.75" top="1" bottom="1" header="0.5" footer="0.5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B2AE5-C9B0-44E4-A082-F9D5373C7772}">
  <dimension ref="A2:J52"/>
  <sheetViews>
    <sheetView workbookViewId="0">
      <selection activeCell="B19" sqref="B19"/>
    </sheetView>
  </sheetViews>
  <sheetFormatPr defaultRowHeight="13.2"/>
  <cols>
    <col min="2" max="2" width="72" bestFit="1" customWidth="1"/>
    <col min="3" max="3" width="8.5546875" bestFit="1" customWidth="1"/>
    <col min="258" max="258" width="72" bestFit="1" customWidth="1"/>
    <col min="259" max="259" width="8.5546875" bestFit="1" customWidth="1"/>
    <col min="514" max="514" width="72" bestFit="1" customWidth="1"/>
    <col min="515" max="515" width="8.5546875" bestFit="1" customWidth="1"/>
    <col min="770" max="770" width="72" bestFit="1" customWidth="1"/>
    <col min="771" max="771" width="8.5546875" bestFit="1" customWidth="1"/>
    <col min="1026" max="1026" width="72" bestFit="1" customWidth="1"/>
    <col min="1027" max="1027" width="8.5546875" bestFit="1" customWidth="1"/>
    <col min="1282" max="1282" width="72" bestFit="1" customWidth="1"/>
    <col min="1283" max="1283" width="8.5546875" bestFit="1" customWidth="1"/>
    <col min="1538" max="1538" width="72" bestFit="1" customWidth="1"/>
    <col min="1539" max="1539" width="8.5546875" bestFit="1" customWidth="1"/>
    <col min="1794" max="1794" width="72" bestFit="1" customWidth="1"/>
    <col min="1795" max="1795" width="8.5546875" bestFit="1" customWidth="1"/>
    <col min="2050" max="2050" width="72" bestFit="1" customWidth="1"/>
    <col min="2051" max="2051" width="8.5546875" bestFit="1" customWidth="1"/>
    <col min="2306" max="2306" width="72" bestFit="1" customWidth="1"/>
    <col min="2307" max="2307" width="8.5546875" bestFit="1" customWidth="1"/>
    <col min="2562" max="2562" width="72" bestFit="1" customWidth="1"/>
    <col min="2563" max="2563" width="8.5546875" bestFit="1" customWidth="1"/>
    <col min="2818" max="2818" width="72" bestFit="1" customWidth="1"/>
    <col min="2819" max="2819" width="8.5546875" bestFit="1" customWidth="1"/>
    <col min="3074" max="3074" width="72" bestFit="1" customWidth="1"/>
    <col min="3075" max="3075" width="8.5546875" bestFit="1" customWidth="1"/>
    <col min="3330" max="3330" width="72" bestFit="1" customWidth="1"/>
    <col min="3331" max="3331" width="8.5546875" bestFit="1" customWidth="1"/>
    <col min="3586" max="3586" width="72" bestFit="1" customWidth="1"/>
    <col min="3587" max="3587" width="8.5546875" bestFit="1" customWidth="1"/>
    <col min="3842" max="3842" width="72" bestFit="1" customWidth="1"/>
    <col min="3843" max="3843" width="8.5546875" bestFit="1" customWidth="1"/>
    <col min="4098" max="4098" width="72" bestFit="1" customWidth="1"/>
    <col min="4099" max="4099" width="8.5546875" bestFit="1" customWidth="1"/>
    <col min="4354" max="4354" width="72" bestFit="1" customWidth="1"/>
    <col min="4355" max="4355" width="8.5546875" bestFit="1" customWidth="1"/>
    <col min="4610" max="4610" width="72" bestFit="1" customWidth="1"/>
    <col min="4611" max="4611" width="8.5546875" bestFit="1" customWidth="1"/>
    <col min="4866" max="4866" width="72" bestFit="1" customWidth="1"/>
    <col min="4867" max="4867" width="8.5546875" bestFit="1" customWidth="1"/>
    <col min="5122" max="5122" width="72" bestFit="1" customWidth="1"/>
    <col min="5123" max="5123" width="8.5546875" bestFit="1" customWidth="1"/>
    <col min="5378" max="5378" width="72" bestFit="1" customWidth="1"/>
    <col min="5379" max="5379" width="8.5546875" bestFit="1" customWidth="1"/>
    <col min="5634" max="5634" width="72" bestFit="1" customWidth="1"/>
    <col min="5635" max="5635" width="8.5546875" bestFit="1" customWidth="1"/>
    <col min="5890" max="5890" width="72" bestFit="1" customWidth="1"/>
    <col min="5891" max="5891" width="8.5546875" bestFit="1" customWidth="1"/>
    <col min="6146" max="6146" width="72" bestFit="1" customWidth="1"/>
    <col min="6147" max="6147" width="8.5546875" bestFit="1" customWidth="1"/>
    <col min="6402" max="6402" width="72" bestFit="1" customWidth="1"/>
    <col min="6403" max="6403" width="8.5546875" bestFit="1" customWidth="1"/>
    <col min="6658" max="6658" width="72" bestFit="1" customWidth="1"/>
    <col min="6659" max="6659" width="8.5546875" bestFit="1" customWidth="1"/>
    <col min="6914" max="6914" width="72" bestFit="1" customWidth="1"/>
    <col min="6915" max="6915" width="8.5546875" bestFit="1" customWidth="1"/>
    <col min="7170" max="7170" width="72" bestFit="1" customWidth="1"/>
    <col min="7171" max="7171" width="8.5546875" bestFit="1" customWidth="1"/>
    <col min="7426" max="7426" width="72" bestFit="1" customWidth="1"/>
    <col min="7427" max="7427" width="8.5546875" bestFit="1" customWidth="1"/>
    <col min="7682" max="7682" width="72" bestFit="1" customWidth="1"/>
    <col min="7683" max="7683" width="8.5546875" bestFit="1" customWidth="1"/>
    <col min="7938" max="7938" width="72" bestFit="1" customWidth="1"/>
    <col min="7939" max="7939" width="8.5546875" bestFit="1" customWidth="1"/>
    <col min="8194" max="8194" width="72" bestFit="1" customWidth="1"/>
    <col min="8195" max="8195" width="8.5546875" bestFit="1" customWidth="1"/>
    <col min="8450" max="8450" width="72" bestFit="1" customWidth="1"/>
    <col min="8451" max="8451" width="8.5546875" bestFit="1" customWidth="1"/>
    <col min="8706" max="8706" width="72" bestFit="1" customWidth="1"/>
    <col min="8707" max="8707" width="8.5546875" bestFit="1" customWidth="1"/>
    <col min="8962" max="8962" width="72" bestFit="1" customWidth="1"/>
    <col min="8963" max="8963" width="8.5546875" bestFit="1" customWidth="1"/>
    <col min="9218" max="9218" width="72" bestFit="1" customWidth="1"/>
    <col min="9219" max="9219" width="8.5546875" bestFit="1" customWidth="1"/>
    <col min="9474" max="9474" width="72" bestFit="1" customWidth="1"/>
    <col min="9475" max="9475" width="8.5546875" bestFit="1" customWidth="1"/>
    <col min="9730" max="9730" width="72" bestFit="1" customWidth="1"/>
    <col min="9731" max="9731" width="8.5546875" bestFit="1" customWidth="1"/>
    <col min="9986" max="9986" width="72" bestFit="1" customWidth="1"/>
    <col min="9987" max="9987" width="8.5546875" bestFit="1" customWidth="1"/>
    <col min="10242" max="10242" width="72" bestFit="1" customWidth="1"/>
    <col min="10243" max="10243" width="8.5546875" bestFit="1" customWidth="1"/>
    <col min="10498" max="10498" width="72" bestFit="1" customWidth="1"/>
    <col min="10499" max="10499" width="8.5546875" bestFit="1" customWidth="1"/>
    <col min="10754" max="10754" width="72" bestFit="1" customWidth="1"/>
    <col min="10755" max="10755" width="8.5546875" bestFit="1" customWidth="1"/>
    <col min="11010" max="11010" width="72" bestFit="1" customWidth="1"/>
    <col min="11011" max="11011" width="8.5546875" bestFit="1" customWidth="1"/>
    <col min="11266" max="11266" width="72" bestFit="1" customWidth="1"/>
    <col min="11267" max="11267" width="8.5546875" bestFit="1" customWidth="1"/>
    <col min="11522" max="11522" width="72" bestFit="1" customWidth="1"/>
    <col min="11523" max="11523" width="8.5546875" bestFit="1" customWidth="1"/>
    <col min="11778" max="11778" width="72" bestFit="1" customWidth="1"/>
    <col min="11779" max="11779" width="8.5546875" bestFit="1" customWidth="1"/>
    <col min="12034" max="12034" width="72" bestFit="1" customWidth="1"/>
    <col min="12035" max="12035" width="8.5546875" bestFit="1" customWidth="1"/>
    <col min="12290" max="12290" width="72" bestFit="1" customWidth="1"/>
    <col min="12291" max="12291" width="8.5546875" bestFit="1" customWidth="1"/>
    <col min="12546" max="12546" width="72" bestFit="1" customWidth="1"/>
    <col min="12547" max="12547" width="8.5546875" bestFit="1" customWidth="1"/>
    <col min="12802" max="12802" width="72" bestFit="1" customWidth="1"/>
    <col min="12803" max="12803" width="8.5546875" bestFit="1" customWidth="1"/>
    <col min="13058" max="13058" width="72" bestFit="1" customWidth="1"/>
    <col min="13059" max="13059" width="8.5546875" bestFit="1" customWidth="1"/>
    <col min="13314" max="13314" width="72" bestFit="1" customWidth="1"/>
    <col min="13315" max="13315" width="8.5546875" bestFit="1" customWidth="1"/>
    <col min="13570" max="13570" width="72" bestFit="1" customWidth="1"/>
    <col min="13571" max="13571" width="8.5546875" bestFit="1" customWidth="1"/>
    <col min="13826" max="13826" width="72" bestFit="1" customWidth="1"/>
    <col min="13827" max="13827" width="8.5546875" bestFit="1" customWidth="1"/>
    <col min="14082" max="14082" width="72" bestFit="1" customWidth="1"/>
    <col min="14083" max="14083" width="8.5546875" bestFit="1" customWidth="1"/>
    <col min="14338" max="14338" width="72" bestFit="1" customWidth="1"/>
    <col min="14339" max="14339" width="8.5546875" bestFit="1" customWidth="1"/>
    <col min="14594" max="14594" width="72" bestFit="1" customWidth="1"/>
    <col min="14595" max="14595" width="8.5546875" bestFit="1" customWidth="1"/>
    <col min="14850" max="14850" width="72" bestFit="1" customWidth="1"/>
    <col min="14851" max="14851" width="8.5546875" bestFit="1" customWidth="1"/>
    <col min="15106" max="15106" width="72" bestFit="1" customWidth="1"/>
    <col min="15107" max="15107" width="8.5546875" bestFit="1" customWidth="1"/>
    <col min="15362" max="15362" width="72" bestFit="1" customWidth="1"/>
    <col min="15363" max="15363" width="8.5546875" bestFit="1" customWidth="1"/>
    <col min="15618" max="15618" width="72" bestFit="1" customWidth="1"/>
    <col min="15619" max="15619" width="8.5546875" bestFit="1" customWidth="1"/>
    <col min="15874" max="15874" width="72" bestFit="1" customWidth="1"/>
    <col min="15875" max="15875" width="8.5546875" bestFit="1" customWidth="1"/>
    <col min="16130" max="16130" width="72" bestFit="1" customWidth="1"/>
    <col min="16131" max="16131" width="8.5546875" bestFit="1" customWidth="1"/>
  </cols>
  <sheetData>
    <row r="2" spans="1:10" ht="13.8">
      <c r="A2" s="39" t="s">
        <v>61</v>
      </c>
      <c r="B2" s="40"/>
      <c r="C2" s="41"/>
      <c r="D2" s="42"/>
      <c r="E2" s="42"/>
      <c r="F2" s="41"/>
      <c r="G2" s="41"/>
      <c r="H2" s="41"/>
      <c r="I2" s="41"/>
      <c r="J2" s="42"/>
    </row>
    <row r="3" spans="1:10" ht="14.4">
      <c r="A3" s="43">
        <v>1</v>
      </c>
      <c r="B3" s="104" t="s">
        <v>62</v>
      </c>
      <c r="C3" s="104"/>
      <c r="D3" s="104"/>
      <c r="E3" s="104"/>
      <c r="F3" s="104"/>
      <c r="G3" s="104"/>
      <c r="H3" s="104"/>
      <c r="I3" s="104"/>
      <c r="J3" s="104"/>
    </row>
    <row r="4" spans="1:10" ht="14.4">
      <c r="A4" s="44"/>
      <c r="B4" s="105" t="s">
        <v>63</v>
      </c>
      <c r="C4" s="106"/>
      <c r="D4" s="106"/>
      <c r="E4" s="106"/>
      <c r="F4" s="106"/>
      <c r="G4" s="106"/>
      <c r="H4" s="106"/>
      <c r="I4" s="106"/>
      <c r="J4" s="107"/>
    </row>
    <row r="5" spans="1:10" ht="14.4">
      <c r="A5" s="44"/>
      <c r="B5" s="108" t="s">
        <v>64</v>
      </c>
      <c r="C5" s="106"/>
      <c r="D5" s="106"/>
      <c r="E5" s="106"/>
      <c r="F5" s="106"/>
      <c r="G5" s="106"/>
      <c r="H5" s="106"/>
      <c r="I5" s="106"/>
      <c r="J5" s="107"/>
    </row>
    <row r="6" spans="1:10" s="46" customFormat="1" ht="14.4">
      <c r="A6" s="45">
        <v>2</v>
      </c>
      <c r="B6" s="109" t="s">
        <v>65</v>
      </c>
      <c r="C6" s="110"/>
      <c r="D6" s="110"/>
      <c r="E6" s="110"/>
      <c r="F6" s="110"/>
      <c r="G6" s="110"/>
      <c r="H6" s="110"/>
      <c r="I6" s="110"/>
      <c r="J6" s="111"/>
    </row>
    <row r="7" spans="1:10" ht="13.8">
      <c r="A7" s="47"/>
      <c r="B7" s="112" t="s">
        <v>66</v>
      </c>
      <c r="C7" s="102"/>
      <c r="D7" s="102"/>
      <c r="E7" s="102"/>
      <c r="F7" s="102"/>
      <c r="G7" s="102"/>
      <c r="H7" s="102"/>
      <c r="I7" s="102"/>
      <c r="J7" s="103"/>
    </row>
    <row r="8" spans="1:10" ht="45.75" customHeight="1">
      <c r="A8" s="47"/>
      <c r="B8" s="101" t="s">
        <v>67</v>
      </c>
      <c r="C8" s="102"/>
      <c r="D8" s="102"/>
      <c r="E8" s="102"/>
      <c r="F8" s="102"/>
      <c r="G8" s="102"/>
      <c r="H8" s="102"/>
      <c r="I8" s="102"/>
      <c r="J8" s="103"/>
    </row>
    <row r="9" spans="1:10" s="46" customFormat="1" ht="14.4">
      <c r="A9" s="45">
        <v>3</v>
      </c>
      <c r="B9" s="109" t="s">
        <v>68</v>
      </c>
      <c r="C9" s="110"/>
      <c r="D9" s="110"/>
      <c r="E9" s="110"/>
      <c r="F9" s="110"/>
      <c r="G9" s="110"/>
      <c r="H9" s="110"/>
      <c r="I9" s="110"/>
      <c r="J9" s="111"/>
    </row>
    <row r="10" spans="1:10" ht="13.8">
      <c r="A10" s="47"/>
      <c r="B10" s="112" t="s">
        <v>69</v>
      </c>
      <c r="C10" s="102"/>
      <c r="D10" s="102"/>
      <c r="E10" s="102"/>
      <c r="F10" s="102"/>
      <c r="G10" s="102"/>
      <c r="H10" s="102"/>
      <c r="I10" s="102"/>
      <c r="J10" s="103"/>
    </row>
    <row r="11" spans="1:10" ht="30.75" customHeight="1">
      <c r="A11" s="47"/>
      <c r="B11" s="101" t="s">
        <v>70</v>
      </c>
      <c r="C11" s="102"/>
      <c r="D11" s="102"/>
      <c r="E11" s="102"/>
      <c r="F11" s="102"/>
      <c r="G11" s="102"/>
      <c r="H11" s="102"/>
      <c r="I11" s="102"/>
      <c r="J11" s="103"/>
    </row>
    <row r="12" spans="1:10" s="46" customFormat="1" ht="14.4">
      <c r="A12" s="45">
        <v>4</v>
      </c>
      <c r="B12" s="109" t="s">
        <v>71</v>
      </c>
      <c r="C12" s="110"/>
      <c r="D12" s="110"/>
      <c r="E12" s="110"/>
      <c r="F12" s="110"/>
      <c r="G12" s="110"/>
      <c r="H12" s="110"/>
      <c r="I12" s="110"/>
      <c r="J12" s="111"/>
    </row>
    <row r="13" spans="1:10" ht="13.8">
      <c r="A13" s="47"/>
      <c r="B13" s="112" t="s">
        <v>72</v>
      </c>
      <c r="C13" s="102"/>
      <c r="D13" s="102"/>
      <c r="E13" s="102"/>
      <c r="F13" s="102"/>
      <c r="G13" s="102"/>
      <c r="H13" s="102"/>
      <c r="I13" s="102"/>
      <c r="J13" s="103"/>
    </row>
    <row r="14" spans="1:10" ht="29.25" customHeight="1">
      <c r="A14" s="47"/>
      <c r="B14" s="101" t="s">
        <v>73</v>
      </c>
      <c r="C14" s="102"/>
      <c r="D14" s="102"/>
      <c r="E14" s="102"/>
      <c r="F14" s="102"/>
      <c r="G14" s="102"/>
      <c r="H14" s="102"/>
      <c r="I14" s="102"/>
      <c r="J14" s="103"/>
    </row>
    <row r="15" spans="1:10" s="46" customFormat="1" ht="14.4">
      <c r="A15" s="43">
        <v>5</v>
      </c>
      <c r="B15" s="115" t="s">
        <v>74</v>
      </c>
      <c r="C15" s="116"/>
      <c r="D15" s="116"/>
      <c r="E15" s="116"/>
      <c r="F15" s="116"/>
      <c r="G15" s="116"/>
      <c r="H15" s="116"/>
      <c r="I15" s="116"/>
      <c r="J15" s="117"/>
    </row>
    <row r="16" spans="1:10" ht="14.4">
      <c r="A16" s="48"/>
      <c r="B16" s="118" t="s">
        <v>75</v>
      </c>
      <c r="C16" s="118"/>
      <c r="D16" s="118"/>
      <c r="E16" s="118"/>
      <c r="F16" s="118"/>
      <c r="G16" s="118"/>
      <c r="H16" s="118"/>
      <c r="I16" s="118"/>
      <c r="J16" s="118"/>
    </row>
    <row r="17" spans="1:10" ht="14.4">
      <c r="A17" s="48"/>
      <c r="B17" s="108" t="s">
        <v>76</v>
      </c>
      <c r="C17" s="106"/>
      <c r="D17" s="106"/>
      <c r="E17" s="106"/>
      <c r="F17" s="106"/>
      <c r="G17" s="106"/>
      <c r="H17" s="106"/>
      <c r="I17" s="106"/>
      <c r="J17" s="107"/>
    </row>
    <row r="18" spans="1:10" ht="14.4">
      <c r="A18" s="48"/>
      <c r="B18" s="49"/>
      <c r="C18" s="50"/>
      <c r="D18" s="50"/>
      <c r="E18" s="51"/>
      <c r="F18" s="51"/>
      <c r="G18" s="51"/>
      <c r="H18" s="51"/>
      <c r="I18" s="51"/>
      <c r="J18" s="51"/>
    </row>
    <row r="19" spans="1:10" ht="69" customHeight="1">
      <c r="A19" s="52">
        <v>7</v>
      </c>
      <c r="B19" s="53" t="s">
        <v>77</v>
      </c>
      <c r="C19" s="119" t="s">
        <v>78</v>
      </c>
      <c r="D19" s="120"/>
      <c r="E19" s="42"/>
      <c r="F19" s="41"/>
      <c r="G19" s="41"/>
      <c r="H19" s="41"/>
      <c r="I19" s="41"/>
      <c r="J19" s="42"/>
    </row>
    <row r="20" spans="1:10" ht="13.8">
      <c r="A20" s="39"/>
      <c r="B20" s="55" t="s">
        <v>79</v>
      </c>
      <c r="C20" s="56"/>
      <c r="D20" s="54"/>
      <c r="E20" s="42"/>
      <c r="F20" s="41"/>
      <c r="G20" s="41"/>
      <c r="H20" s="41"/>
      <c r="I20" s="41"/>
      <c r="J20" s="42"/>
    </row>
    <row r="21" spans="1:10" ht="13.8">
      <c r="A21" s="39"/>
      <c r="B21" s="57" t="s">
        <v>80</v>
      </c>
      <c r="C21" s="113" t="s">
        <v>81</v>
      </c>
      <c r="D21" s="114"/>
      <c r="E21" s="42"/>
      <c r="F21" s="41"/>
      <c r="G21" s="41"/>
      <c r="H21" s="41"/>
      <c r="I21" s="41"/>
      <c r="J21" s="42"/>
    </row>
    <row r="22" spans="1:10" ht="13.8">
      <c r="A22" s="39"/>
      <c r="B22" s="57" t="s">
        <v>82</v>
      </c>
      <c r="C22" s="113" t="s">
        <v>83</v>
      </c>
      <c r="D22" s="114"/>
      <c r="E22" s="42"/>
      <c r="F22" s="41"/>
      <c r="G22" s="41"/>
      <c r="H22" s="41"/>
      <c r="I22" s="41"/>
      <c r="J22" s="42"/>
    </row>
    <row r="23" spans="1:10" ht="13.8">
      <c r="A23" s="39"/>
      <c r="B23" s="57" t="s">
        <v>84</v>
      </c>
      <c r="C23" s="113" t="s">
        <v>85</v>
      </c>
      <c r="D23" s="114"/>
      <c r="E23" s="42"/>
      <c r="F23" s="41"/>
      <c r="G23" s="41"/>
      <c r="H23" s="41"/>
      <c r="I23" s="41"/>
      <c r="J23" s="42"/>
    </row>
    <row r="24" spans="1:10" ht="13.8">
      <c r="A24" s="39"/>
      <c r="B24" s="57" t="s">
        <v>86</v>
      </c>
      <c r="C24" s="113" t="s">
        <v>87</v>
      </c>
      <c r="D24" s="114"/>
      <c r="E24" s="42"/>
      <c r="F24" s="41"/>
      <c r="G24" s="41"/>
      <c r="H24" s="41"/>
      <c r="I24" s="41"/>
      <c r="J24" s="42"/>
    </row>
    <row r="25" spans="1:10" ht="13.8">
      <c r="A25" s="39"/>
      <c r="B25" s="57" t="s">
        <v>88</v>
      </c>
      <c r="C25" s="113" t="s">
        <v>89</v>
      </c>
      <c r="D25" s="114"/>
      <c r="E25" s="42"/>
      <c r="F25" s="41"/>
      <c r="G25" s="41"/>
      <c r="H25" s="41"/>
      <c r="I25" s="41"/>
      <c r="J25" s="42"/>
    </row>
    <row r="26" spans="1:10" ht="13.8">
      <c r="A26" s="39"/>
      <c r="B26" s="57"/>
      <c r="C26" s="113"/>
      <c r="D26" s="114"/>
      <c r="E26" s="42"/>
      <c r="F26" s="41"/>
      <c r="G26" s="41"/>
      <c r="H26" s="41"/>
      <c r="I26" s="41"/>
      <c r="J26" s="42"/>
    </row>
    <row r="27" spans="1:10" ht="13.8">
      <c r="A27" s="39"/>
      <c r="B27" s="57"/>
      <c r="C27" s="113"/>
      <c r="D27" s="114"/>
      <c r="E27" s="42"/>
      <c r="F27" s="41"/>
      <c r="G27" s="41"/>
      <c r="H27" s="41"/>
      <c r="I27" s="41"/>
      <c r="J27" s="42"/>
    </row>
    <row r="28" spans="1:10" ht="13.8">
      <c r="A28" s="39"/>
      <c r="B28" s="58" t="s">
        <v>90</v>
      </c>
      <c r="C28" s="113"/>
      <c r="D28" s="114"/>
      <c r="E28" s="42"/>
      <c r="F28" s="41"/>
      <c r="G28" s="41"/>
      <c r="H28" s="41"/>
      <c r="I28" s="41"/>
      <c r="J28" s="42"/>
    </row>
    <row r="29" spans="1:10" ht="13.8">
      <c r="A29" s="39"/>
      <c r="B29" s="57" t="s">
        <v>91</v>
      </c>
      <c r="C29" s="113" t="s">
        <v>92</v>
      </c>
      <c r="D29" s="114"/>
      <c r="E29" s="42"/>
      <c r="F29" s="41"/>
      <c r="G29" s="41"/>
      <c r="H29" s="41"/>
      <c r="I29" s="41"/>
      <c r="J29" s="42"/>
    </row>
    <row r="30" spans="1:10" ht="13.8">
      <c r="A30" s="39"/>
      <c r="B30" s="57" t="s">
        <v>93</v>
      </c>
      <c r="C30" s="113" t="s">
        <v>94</v>
      </c>
      <c r="D30" s="114"/>
      <c r="E30" s="42"/>
      <c r="F30" s="41"/>
      <c r="G30" s="41"/>
      <c r="H30" s="41"/>
      <c r="I30" s="41"/>
      <c r="J30" s="42"/>
    </row>
    <row r="31" spans="1:10" ht="13.8">
      <c r="A31" s="39"/>
      <c r="B31" s="57" t="s">
        <v>95</v>
      </c>
      <c r="C31" s="113" t="s">
        <v>92</v>
      </c>
      <c r="D31" s="114"/>
      <c r="E31" s="42"/>
      <c r="F31" s="41"/>
      <c r="G31" s="41"/>
      <c r="H31" s="41"/>
      <c r="I31" s="41"/>
      <c r="J31" s="42"/>
    </row>
    <row r="32" spans="1:10" ht="13.8">
      <c r="A32" s="39"/>
      <c r="B32" s="57" t="s">
        <v>96</v>
      </c>
      <c r="C32" s="113" t="s">
        <v>97</v>
      </c>
      <c r="D32" s="114"/>
      <c r="E32" s="42"/>
      <c r="F32" s="41"/>
      <c r="G32" s="41"/>
      <c r="H32" s="41"/>
      <c r="I32" s="41"/>
      <c r="J32" s="42"/>
    </row>
    <row r="33" spans="1:10" ht="13.8">
      <c r="A33" s="39"/>
      <c r="B33" s="57"/>
      <c r="C33" s="113"/>
      <c r="D33" s="114"/>
      <c r="E33" s="42"/>
      <c r="F33" s="41"/>
      <c r="G33" s="41"/>
      <c r="H33" s="41"/>
      <c r="I33" s="41"/>
      <c r="J33" s="42"/>
    </row>
    <row r="34" spans="1:10" ht="13.8">
      <c r="A34" s="39"/>
      <c r="B34" s="57" t="s">
        <v>98</v>
      </c>
      <c r="C34" s="113"/>
      <c r="D34" s="114"/>
      <c r="E34" s="42"/>
      <c r="F34" s="41"/>
      <c r="G34" s="41"/>
      <c r="H34" s="41"/>
      <c r="I34" s="41"/>
      <c r="J34" s="42"/>
    </row>
    <row r="35" spans="1:10" ht="13.8">
      <c r="A35" s="39"/>
      <c r="B35" s="57" t="s">
        <v>99</v>
      </c>
      <c r="C35" s="113" t="s">
        <v>81</v>
      </c>
      <c r="D35" s="114"/>
      <c r="E35" s="42"/>
      <c r="F35" s="41"/>
      <c r="G35" s="41"/>
      <c r="H35" s="41"/>
      <c r="I35" s="41"/>
      <c r="J35" s="42"/>
    </row>
    <row r="36" spans="1:10" ht="13.8">
      <c r="A36" s="39"/>
      <c r="B36" s="57" t="s">
        <v>100</v>
      </c>
      <c r="C36" s="113" t="s">
        <v>81</v>
      </c>
      <c r="D36" s="114"/>
      <c r="E36" s="42"/>
      <c r="F36" s="41"/>
      <c r="G36" s="41"/>
      <c r="H36" s="41"/>
      <c r="I36" s="41"/>
      <c r="J36" s="42"/>
    </row>
    <row r="37" spans="1:10" ht="13.8">
      <c r="A37" s="39"/>
      <c r="B37" s="57" t="s">
        <v>101</v>
      </c>
      <c r="C37" s="113" t="s">
        <v>102</v>
      </c>
      <c r="D37" s="114"/>
      <c r="E37" s="42"/>
      <c r="F37" s="41"/>
      <c r="G37" s="41"/>
      <c r="H37" s="41"/>
      <c r="I37" s="41"/>
      <c r="J37" s="42"/>
    </row>
    <row r="38" spans="1:10" ht="13.8">
      <c r="A38" s="39"/>
      <c r="B38" s="57" t="s">
        <v>103</v>
      </c>
      <c r="C38" s="113" t="s">
        <v>81</v>
      </c>
      <c r="D38" s="114"/>
      <c r="E38" s="42"/>
      <c r="F38" s="41"/>
      <c r="G38" s="41"/>
      <c r="H38" s="41"/>
      <c r="I38" s="41"/>
      <c r="J38" s="42"/>
    </row>
    <row r="39" spans="1:10" ht="13.8">
      <c r="A39" s="39"/>
      <c r="B39" s="57" t="s">
        <v>104</v>
      </c>
      <c r="C39" s="113" t="s">
        <v>81</v>
      </c>
      <c r="D39" s="114"/>
      <c r="E39" s="42"/>
      <c r="F39" s="41"/>
      <c r="G39" s="41"/>
      <c r="H39" s="41"/>
      <c r="I39" s="41"/>
      <c r="J39" s="42"/>
    </row>
    <row r="40" spans="1:10" ht="13.8">
      <c r="A40" s="39"/>
      <c r="B40" s="57" t="s">
        <v>105</v>
      </c>
      <c r="C40" s="113" t="s">
        <v>81</v>
      </c>
      <c r="D40" s="114"/>
      <c r="E40" s="42"/>
      <c r="F40" s="41"/>
      <c r="G40" s="41"/>
      <c r="H40" s="41"/>
      <c r="I40" s="41"/>
      <c r="J40" s="42"/>
    </row>
    <row r="41" spans="1:10" ht="13.8">
      <c r="A41" s="39"/>
      <c r="B41" s="57" t="s">
        <v>106</v>
      </c>
      <c r="C41" s="113" t="s">
        <v>107</v>
      </c>
      <c r="D41" s="114"/>
      <c r="E41" s="42"/>
      <c r="F41" s="41"/>
      <c r="G41" s="41"/>
      <c r="H41" s="41"/>
      <c r="I41" s="41"/>
      <c r="J41" s="42"/>
    </row>
    <row r="42" spans="1:10" ht="13.8">
      <c r="A42" s="39"/>
      <c r="B42" s="57"/>
      <c r="C42" s="113"/>
      <c r="D42" s="114"/>
      <c r="E42" s="42"/>
      <c r="F42" s="41"/>
      <c r="G42" s="41"/>
      <c r="H42" s="41"/>
      <c r="I42" s="41"/>
      <c r="J42" s="42"/>
    </row>
    <row r="43" spans="1:10" ht="13.8">
      <c r="A43" s="39"/>
      <c r="B43" s="57" t="s">
        <v>108</v>
      </c>
      <c r="C43" s="113"/>
      <c r="D43" s="114"/>
      <c r="E43" s="42"/>
      <c r="F43" s="41"/>
      <c r="G43" s="41"/>
      <c r="H43" s="41"/>
      <c r="I43" s="41"/>
      <c r="J43" s="42"/>
    </row>
    <row r="44" spans="1:10" ht="13.8">
      <c r="A44" s="39"/>
      <c r="B44" s="57" t="s">
        <v>109</v>
      </c>
      <c r="C44" s="113" t="s">
        <v>110</v>
      </c>
      <c r="D44" s="114"/>
      <c r="E44" s="42"/>
      <c r="F44" s="41"/>
      <c r="G44" s="41"/>
      <c r="H44" s="41"/>
      <c r="I44" s="41"/>
      <c r="J44" s="42"/>
    </row>
    <row r="45" spans="1:10" ht="13.8">
      <c r="A45" s="39"/>
      <c r="B45" s="57" t="s">
        <v>111</v>
      </c>
      <c r="C45" s="113" t="s">
        <v>112</v>
      </c>
      <c r="D45" s="114"/>
      <c r="E45" s="42"/>
      <c r="F45" s="41"/>
      <c r="G45" s="41"/>
      <c r="H45" s="41"/>
      <c r="I45" s="41"/>
      <c r="J45" s="42"/>
    </row>
    <row r="46" spans="1:10" ht="13.8">
      <c r="A46" s="39"/>
      <c r="B46" s="57" t="s">
        <v>113</v>
      </c>
      <c r="C46" s="113" t="s">
        <v>94</v>
      </c>
      <c r="D46" s="114"/>
      <c r="E46" s="42"/>
      <c r="F46" s="41"/>
      <c r="G46" s="41"/>
      <c r="H46" s="41"/>
      <c r="I46" s="41"/>
      <c r="J46" s="42"/>
    </row>
    <row r="47" spans="1:10" ht="13.8">
      <c r="A47" s="39"/>
      <c r="B47" s="57" t="s">
        <v>114</v>
      </c>
      <c r="C47" s="113" t="s">
        <v>115</v>
      </c>
      <c r="D47" s="114"/>
      <c r="E47" s="42"/>
      <c r="F47" s="41"/>
      <c r="G47" s="41"/>
      <c r="H47" s="41"/>
      <c r="I47" s="41"/>
      <c r="J47" s="42"/>
    </row>
    <row r="48" spans="1:10" ht="13.8">
      <c r="A48" s="39"/>
      <c r="B48" s="57" t="s">
        <v>116</v>
      </c>
      <c r="C48" s="113" t="s">
        <v>117</v>
      </c>
      <c r="D48" s="114"/>
      <c r="E48" s="42"/>
      <c r="F48" s="41"/>
      <c r="G48" s="41"/>
      <c r="H48" s="41"/>
      <c r="I48" s="41"/>
      <c r="J48" s="42"/>
    </row>
    <row r="49" spans="1:10" ht="13.8">
      <c r="A49" s="39"/>
      <c r="B49" s="121" t="s">
        <v>118</v>
      </c>
      <c r="C49" s="123" t="s">
        <v>119</v>
      </c>
      <c r="D49" s="124"/>
      <c r="E49" s="42"/>
      <c r="F49" s="41"/>
      <c r="G49" s="41"/>
      <c r="H49" s="41"/>
      <c r="I49" s="41"/>
      <c r="J49" s="42"/>
    </row>
    <row r="50" spans="1:10" ht="13.8">
      <c r="A50" s="39"/>
      <c r="B50" s="122"/>
      <c r="C50" s="125"/>
      <c r="D50" s="126"/>
      <c r="E50" s="42"/>
      <c r="F50" s="41"/>
      <c r="G50" s="41"/>
      <c r="H50" s="41"/>
      <c r="I50" s="41"/>
      <c r="J50" s="42"/>
    </row>
    <row r="51" spans="1:10" ht="13.8">
      <c r="A51" s="39"/>
      <c r="B51" s="57" t="s">
        <v>120</v>
      </c>
      <c r="C51" s="113" t="s">
        <v>121</v>
      </c>
      <c r="D51" s="114"/>
      <c r="E51" s="42"/>
      <c r="F51" s="41"/>
      <c r="G51" s="41"/>
      <c r="H51" s="41"/>
      <c r="I51" s="41"/>
      <c r="J51" s="42"/>
    </row>
    <row r="52" spans="1:10" ht="13.8">
      <c r="A52" s="39"/>
      <c r="B52" s="57" t="s">
        <v>122</v>
      </c>
      <c r="C52" s="113" t="s">
        <v>123</v>
      </c>
      <c r="D52" s="114"/>
      <c r="E52" s="42"/>
      <c r="F52" s="41"/>
      <c r="G52" s="41"/>
      <c r="H52" s="41"/>
      <c r="I52" s="41"/>
      <c r="J52" s="42"/>
    </row>
  </sheetData>
  <mergeCells count="48">
    <mergeCell ref="C48:D48"/>
    <mergeCell ref="B49:B50"/>
    <mergeCell ref="C49:D50"/>
    <mergeCell ref="C51:D51"/>
    <mergeCell ref="C52:D52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C21:D21"/>
    <mergeCell ref="C22:D22"/>
    <mergeCell ref="C19:D19"/>
    <mergeCell ref="B8:J8"/>
    <mergeCell ref="B3:J3"/>
    <mergeCell ref="B4:J4"/>
    <mergeCell ref="B5:J5"/>
    <mergeCell ref="B6:J6"/>
    <mergeCell ref="B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691E1-97BD-4218-B32A-58C9AFF18106}">
  <sheetPr>
    <pageSetUpPr fitToPage="1"/>
  </sheetPr>
  <dimension ref="A1:K74"/>
  <sheetViews>
    <sheetView topLeftCell="A14" zoomScale="81" zoomScaleNormal="102" workbookViewId="0">
      <selection activeCell="B29" sqref="B29"/>
    </sheetView>
  </sheetViews>
  <sheetFormatPr defaultColWidth="21" defaultRowHeight="15.6"/>
  <cols>
    <col min="1" max="1" width="9.21875" style="9" customWidth="1"/>
    <col min="2" max="2" width="41.88671875" style="11" customWidth="1"/>
    <col min="3" max="3" width="15.21875" style="9" bestFit="1" customWidth="1"/>
    <col min="4" max="4" width="10.109375" style="9" customWidth="1"/>
    <col min="5" max="5" width="11" style="9" customWidth="1"/>
    <col min="6" max="6" width="13.21875" style="9" customWidth="1"/>
    <col min="7" max="7" width="15.21875" style="9" bestFit="1" customWidth="1"/>
    <col min="8" max="8" width="17.88671875" style="9" customWidth="1"/>
    <col min="9" max="9" width="20.44140625" style="9" customWidth="1"/>
    <col min="10" max="10" width="9.88671875" style="9" customWidth="1"/>
    <col min="11" max="244" width="21" style="9"/>
    <col min="245" max="245" width="7.109375" style="9" customWidth="1"/>
    <col min="246" max="246" width="38.5546875" style="9" customWidth="1"/>
    <col min="247" max="247" width="38.44140625" style="9" customWidth="1"/>
    <col min="248" max="249" width="0" style="9" hidden="1" customWidth="1"/>
    <col min="250" max="250" width="12.5546875" style="9" bestFit="1" customWidth="1"/>
    <col min="251" max="251" width="13.88671875" style="9" bestFit="1" customWidth="1"/>
    <col min="252" max="253" width="14.109375" style="9" bestFit="1" customWidth="1"/>
    <col min="254" max="254" width="13.5546875" style="9" bestFit="1" customWidth="1"/>
    <col min="255" max="255" width="14.44140625" style="9" bestFit="1" customWidth="1"/>
    <col min="256" max="500" width="21" style="9"/>
    <col min="501" max="501" width="7.109375" style="9" customWidth="1"/>
    <col min="502" max="502" width="38.5546875" style="9" customWidth="1"/>
    <col min="503" max="503" width="38.44140625" style="9" customWidth="1"/>
    <col min="504" max="505" width="0" style="9" hidden="1" customWidth="1"/>
    <col min="506" max="506" width="12.5546875" style="9" bestFit="1" customWidth="1"/>
    <col min="507" max="507" width="13.88671875" style="9" bestFit="1" customWidth="1"/>
    <col min="508" max="509" width="14.109375" style="9" bestFit="1" customWidth="1"/>
    <col min="510" max="510" width="13.5546875" style="9" bestFit="1" customWidth="1"/>
    <col min="511" max="511" width="14.44140625" style="9" bestFit="1" customWidth="1"/>
    <col min="512" max="756" width="21" style="9"/>
    <col min="757" max="757" width="7.109375" style="9" customWidth="1"/>
    <col min="758" max="758" width="38.5546875" style="9" customWidth="1"/>
    <col min="759" max="759" width="38.44140625" style="9" customWidth="1"/>
    <col min="760" max="761" width="0" style="9" hidden="1" customWidth="1"/>
    <col min="762" max="762" width="12.5546875" style="9" bestFit="1" customWidth="1"/>
    <col min="763" max="763" width="13.88671875" style="9" bestFit="1" customWidth="1"/>
    <col min="764" max="765" width="14.109375" style="9" bestFit="1" customWidth="1"/>
    <col min="766" max="766" width="13.5546875" style="9" bestFit="1" customWidth="1"/>
    <col min="767" max="767" width="14.44140625" style="9" bestFit="1" customWidth="1"/>
    <col min="768" max="1012" width="21" style="9"/>
    <col min="1013" max="1013" width="7.109375" style="9" customWidth="1"/>
    <col min="1014" max="1014" width="38.5546875" style="9" customWidth="1"/>
    <col min="1015" max="1015" width="38.44140625" style="9" customWidth="1"/>
    <col min="1016" max="1017" width="0" style="9" hidden="1" customWidth="1"/>
    <col min="1018" max="1018" width="12.5546875" style="9" bestFit="1" customWidth="1"/>
    <col min="1019" max="1019" width="13.88671875" style="9" bestFit="1" customWidth="1"/>
    <col min="1020" max="1021" width="14.109375" style="9" bestFit="1" customWidth="1"/>
    <col min="1022" max="1022" width="13.5546875" style="9" bestFit="1" customWidth="1"/>
    <col min="1023" max="1023" width="14.44140625" style="9" bestFit="1" customWidth="1"/>
    <col min="1024" max="1268" width="21" style="9"/>
    <col min="1269" max="1269" width="7.109375" style="9" customWidth="1"/>
    <col min="1270" max="1270" width="38.5546875" style="9" customWidth="1"/>
    <col min="1271" max="1271" width="38.44140625" style="9" customWidth="1"/>
    <col min="1272" max="1273" width="0" style="9" hidden="1" customWidth="1"/>
    <col min="1274" max="1274" width="12.5546875" style="9" bestFit="1" customWidth="1"/>
    <col min="1275" max="1275" width="13.88671875" style="9" bestFit="1" customWidth="1"/>
    <col min="1276" max="1277" width="14.109375" style="9" bestFit="1" customWidth="1"/>
    <col min="1278" max="1278" width="13.5546875" style="9" bestFit="1" customWidth="1"/>
    <col min="1279" max="1279" width="14.44140625" style="9" bestFit="1" customWidth="1"/>
    <col min="1280" max="1524" width="21" style="9"/>
    <col min="1525" max="1525" width="7.109375" style="9" customWidth="1"/>
    <col min="1526" max="1526" width="38.5546875" style="9" customWidth="1"/>
    <col min="1527" max="1527" width="38.44140625" style="9" customWidth="1"/>
    <col min="1528" max="1529" width="0" style="9" hidden="1" customWidth="1"/>
    <col min="1530" max="1530" width="12.5546875" style="9" bestFit="1" customWidth="1"/>
    <col min="1531" max="1531" width="13.88671875" style="9" bestFit="1" customWidth="1"/>
    <col min="1532" max="1533" width="14.109375" style="9" bestFit="1" customWidth="1"/>
    <col min="1534" max="1534" width="13.5546875" style="9" bestFit="1" customWidth="1"/>
    <col min="1535" max="1535" width="14.44140625" style="9" bestFit="1" customWidth="1"/>
    <col min="1536" max="1780" width="21" style="9"/>
    <col min="1781" max="1781" width="7.109375" style="9" customWidth="1"/>
    <col min="1782" max="1782" width="38.5546875" style="9" customWidth="1"/>
    <col min="1783" max="1783" width="38.44140625" style="9" customWidth="1"/>
    <col min="1784" max="1785" width="0" style="9" hidden="1" customWidth="1"/>
    <col min="1786" max="1786" width="12.5546875" style="9" bestFit="1" customWidth="1"/>
    <col min="1787" max="1787" width="13.88671875" style="9" bestFit="1" customWidth="1"/>
    <col min="1788" max="1789" width="14.109375" style="9" bestFit="1" customWidth="1"/>
    <col min="1790" max="1790" width="13.5546875" style="9" bestFit="1" customWidth="1"/>
    <col min="1791" max="1791" width="14.44140625" style="9" bestFit="1" customWidth="1"/>
    <col min="1792" max="2036" width="21" style="9"/>
    <col min="2037" max="2037" width="7.109375" style="9" customWidth="1"/>
    <col min="2038" max="2038" width="38.5546875" style="9" customWidth="1"/>
    <col min="2039" max="2039" width="38.44140625" style="9" customWidth="1"/>
    <col min="2040" max="2041" width="0" style="9" hidden="1" customWidth="1"/>
    <col min="2042" max="2042" width="12.5546875" style="9" bestFit="1" customWidth="1"/>
    <col min="2043" max="2043" width="13.88671875" style="9" bestFit="1" customWidth="1"/>
    <col min="2044" max="2045" width="14.109375" style="9" bestFit="1" customWidth="1"/>
    <col min="2046" max="2046" width="13.5546875" style="9" bestFit="1" customWidth="1"/>
    <col min="2047" max="2047" width="14.44140625" style="9" bestFit="1" customWidth="1"/>
    <col min="2048" max="2292" width="21" style="9"/>
    <col min="2293" max="2293" width="7.109375" style="9" customWidth="1"/>
    <col min="2294" max="2294" width="38.5546875" style="9" customWidth="1"/>
    <col min="2295" max="2295" width="38.44140625" style="9" customWidth="1"/>
    <col min="2296" max="2297" width="0" style="9" hidden="1" customWidth="1"/>
    <col min="2298" max="2298" width="12.5546875" style="9" bestFit="1" customWidth="1"/>
    <col min="2299" max="2299" width="13.88671875" style="9" bestFit="1" customWidth="1"/>
    <col min="2300" max="2301" width="14.109375" style="9" bestFit="1" customWidth="1"/>
    <col min="2302" max="2302" width="13.5546875" style="9" bestFit="1" customWidth="1"/>
    <col min="2303" max="2303" width="14.44140625" style="9" bestFit="1" customWidth="1"/>
    <col min="2304" max="2548" width="21" style="9"/>
    <col min="2549" max="2549" width="7.109375" style="9" customWidth="1"/>
    <col min="2550" max="2550" width="38.5546875" style="9" customWidth="1"/>
    <col min="2551" max="2551" width="38.44140625" style="9" customWidth="1"/>
    <col min="2552" max="2553" width="0" style="9" hidden="1" customWidth="1"/>
    <col min="2554" max="2554" width="12.5546875" style="9" bestFit="1" customWidth="1"/>
    <col min="2555" max="2555" width="13.88671875" style="9" bestFit="1" customWidth="1"/>
    <col min="2556" max="2557" width="14.109375" style="9" bestFit="1" customWidth="1"/>
    <col min="2558" max="2558" width="13.5546875" style="9" bestFit="1" customWidth="1"/>
    <col min="2559" max="2559" width="14.44140625" style="9" bestFit="1" customWidth="1"/>
    <col min="2560" max="2804" width="21" style="9"/>
    <col min="2805" max="2805" width="7.109375" style="9" customWidth="1"/>
    <col min="2806" max="2806" width="38.5546875" style="9" customWidth="1"/>
    <col min="2807" max="2807" width="38.44140625" style="9" customWidth="1"/>
    <col min="2808" max="2809" width="0" style="9" hidden="1" customWidth="1"/>
    <col min="2810" max="2810" width="12.5546875" style="9" bestFit="1" customWidth="1"/>
    <col min="2811" max="2811" width="13.88671875" style="9" bestFit="1" customWidth="1"/>
    <col min="2812" max="2813" width="14.109375" style="9" bestFit="1" customWidth="1"/>
    <col min="2814" max="2814" width="13.5546875" style="9" bestFit="1" customWidth="1"/>
    <col min="2815" max="2815" width="14.44140625" style="9" bestFit="1" customWidth="1"/>
    <col min="2816" max="3060" width="21" style="9"/>
    <col min="3061" max="3061" width="7.109375" style="9" customWidth="1"/>
    <col min="3062" max="3062" width="38.5546875" style="9" customWidth="1"/>
    <col min="3063" max="3063" width="38.44140625" style="9" customWidth="1"/>
    <col min="3064" max="3065" width="0" style="9" hidden="1" customWidth="1"/>
    <col min="3066" max="3066" width="12.5546875" style="9" bestFit="1" customWidth="1"/>
    <col min="3067" max="3067" width="13.88671875" style="9" bestFit="1" customWidth="1"/>
    <col min="3068" max="3069" width="14.109375" style="9" bestFit="1" customWidth="1"/>
    <col min="3070" max="3070" width="13.5546875" style="9" bestFit="1" customWidth="1"/>
    <col min="3071" max="3071" width="14.44140625" style="9" bestFit="1" customWidth="1"/>
    <col min="3072" max="3316" width="21" style="9"/>
    <col min="3317" max="3317" width="7.109375" style="9" customWidth="1"/>
    <col min="3318" max="3318" width="38.5546875" style="9" customWidth="1"/>
    <col min="3319" max="3319" width="38.44140625" style="9" customWidth="1"/>
    <col min="3320" max="3321" width="0" style="9" hidden="1" customWidth="1"/>
    <col min="3322" max="3322" width="12.5546875" style="9" bestFit="1" customWidth="1"/>
    <col min="3323" max="3323" width="13.88671875" style="9" bestFit="1" customWidth="1"/>
    <col min="3324" max="3325" width="14.109375" style="9" bestFit="1" customWidth="1"/>
    <col min="3326" max="3326" width="13.5546875" style="9" bestFit="1" customWidth="1"/>
    <col min="3327" max="3327" width="14.44140625" style="9" bestFit="1" customWidth="1"/>
    <col min="3328" max="3572" width="21" style="9"/>
    <col min="3573" max="3573" width="7.109375" style="9" customWidth="1"/>
    <col min="3574" max="3574" width="38.5546875" style="9" customWidth="1"/>
    <col min="3575" max="3575" width="38.44140625" style="9" customWidth="1"/>
    <col min="3576" max="3577" width="0" style="9" hidden="1" customWidth="1"/>
    <col min="3578" max="3578" width="12.5546875" style="9" bestFit="1" customWidth="1"/>
    <col min="3579" max="3579" width="13.88671875" style="9" bestFit="1" customWidth="1"/>
    <col min="3580" max="3581" width="14.109375" style="9" bestFit="1" customWidth="1"/>
    <col min="3582" max="3582" width="13.5546875" style="9" bestFit="1" customWidth="1"/>
    <col min="3583" max="3583" width="14.44140625" style="9" bestFit="1" customWidth="1"/>
    <col min="3584" max="3828" width="21" style="9"/>
    <col min="3829" max="3829" width="7.109375" style="9" customWidth="1"/>
    <col min="3830" max="3830" width="38.5546875" style="9" customWidth="1"/>
    <col min="3831" max="3831" width="38.44140625" style="9" customWidth="1"/>
    <col min="3832" max="3833" width="0" style="9" hidden="1" customWidth="1"/>
    <col min="3834" max="3834" width="12.5546875" style="9" bestFit="1" customWidth="1"/>
    <col min="3835" max="3835" width="13.88671875" style="9" bestFit="1" customWidth="1"/>
    <col min="3836" max="3837" width="14.109375" style="9" bestFit="1" customWidth="1"/>
    <col min="3838" max="3838" width="13.5546875" style="9" bestFit="1" customWidth="1"/>
    <col min="3839" max="3839" width="14.44140625" style="9" bestFit="1" customWidth="1"/>
    <col min="3840" max="4084" width="21" style="9"/>
    <col min="4085" max="4085" width="7.109375" style="9" customWidth="1"/>
    <col min="4086" max="4086" width="38.5546875" style="9" customWidth="1"/>
    <col min="4087" max="4087" width="38.44140625" style="9" customWidth="1"/>
    <col min="4088" max="4089" width="0" style="9" hidden="1" customWidth="1"/>
    <col min="4090" max="4090" width="12.5546875" style="9" bestFit="1" customWidth="1"/>
    <col min="4091" max="4091" width="13.88671875" style="9" bestFit="1" customWidth="1"/>
    <col min="4092" max="4093" width="14.109375" style="9" bestFit="1" customWidth="1"/>
    <col min="4094" max="4094" width="13.5546875" style="9" bestFit="1" customWidth="1"/>
    <col min="4095" max="4095" width="14.44140625" style="9" bestFit="1" customWidth="1"/>
    <col min="4096" max="4340" width="21" style="9"/>
    <col min="4341" max="4341" width="7.109375" style="9" customWidth="1"/>
    <col min="4342" max="4342" width="38.5546875" style="9" customWidth="1"/>
    <col min="4343" max="4343" width="38.44140625" style="9" customWidth="1"/>
    <col min="4344" max="4345" width="0" style="9" hidden="1" customWidth="1"/>
    <col min="4346" max="4346" width="12.5546875" style="9" bestFit="1" customWidth="1"/>
    <col min="4347" max="4347" width="13.88671875" style="9" bestFit="1" customWidth="1"/>
    <col min="4348" max="4349" width="14.109375" style="9" bestFit="1" customWidth="1"/>
    <col min="4350" max="4350" width="13.5546875" style="9" bestFit="1" customWidth="1"/>
    <col min="4351" max="4351" width="14.44140625" style="9" bestFit="1" customWidth="1"/>
    <col min="4352" max="4596" width="21" style="9"/>
    <col min="4597" max="4597" width="7.109375" style="9" customWidth="1"/>
    <col min="4598" max="4598" width="38.5546875" style="9" customWidth="1"/>
    <col min="4599" max="4599" width="38.44140625" style="9" customWidth="1"/>
    <col min="4600" max="4601" width="0" style="9" hidden="1" customWidth="1"/>
    <col min="4602" max="4602" width="12.5546875" style="9" bestFit="1" customWidth="1"/>
    <col min="4603" max="4603" width="13.88671875" style="9" bestFit="1" customWidth="1"/>
    <col min="4604" max="4605" width="14.109375" style="9" bestFit="1" customWidth="1"/>
    <col min="4606" max="4606" width="13.5546875" style="9" bestFit="1" customWidth="1"/>
    <col min="4607" max="4607" width="14.44140625" style="9" bestFit="1" customWidth="1"/>
    <col min="4608" max="4852" width="21" style="9"/>
    <col min="4853" max="4853" width="7.109375" style="9" customWidth="1"/>
    <col min="4854" max="4854" width="38.5546875" style="9" customWidth="1"/>
    <col min="4855" max="4855" width="38.44140625" style="9" customWidth="1"/>
    <col min="4856" max="4857" width="0" style="9" hidden="1" customWidth="1"/>
    <col min="4858" max="4858" width="12.5546875" style="9" bestFit="1" customWidth="1"/>
    <col min="4859" max="4859" width="13.88671875" style="9" bestFit="1" customWidth="1"/>
    <col min="4860" max="4861" width="14.109375" style="9" bestFit="1" customWidth="1"/>
    <col min="4862" max="4862" width="13.5546875" style="9" bestFit="1" customWidth="1"/>
    <col min="4863" max="4863" width="14.44140625" style="9" bestFit="1" customWidth="1"/>
    <col min="4864" max="5108" width="21" style="9"/>
    <col min="5109" max="5109" width="7.109375" style="9" customWidth="1"/>
    <col min="5110" max="5110" width="38.5546875" style="9" customWidth="1"/>
    <col min="5111" max="5111" width="38.44140625" style="9" customWidth="1"/>
    <col min="5112" max="5113" width="0" style="9" hidden="1" customWidth="1"/>
    <col min="5114" max="5114" width="12.5546875" style="9" bestFit="1" customWidth="1"/>
    <col min="5115" max="5115" width="13.88671875" style="9" bestFit="1" customWidth="1"/>
    <col min="5116" max="5117" width="14.109375" style="9" bestFit="1" customWidth="1"/>
    <col min="5118" max="5118" width="13.5546875" style="9" bestFit="1" customWidth="1"/>
    <col min="5119" max="5119" width="14.44140625" style="9" bestFit="1" customWidth="1"/>
    <col min="5120" max="5364" width="21" style="9"/>
    <col min="5365" max="5365" width="7.109375" style="9" customWidth="1"/>
    <col min="5366" max="5366" width="38.5546875" style="9" customWidth="1"/>
    <col min="5367" max="5367" width="38.44140625" style="9" customWidth="1"/>
    <col min="5368" max="5369" width="0" style="9" hidden="1" customWidth="1"/>
    <col min="5370" max="5370" width="12.5546875" style="9" bestFit="1" customWidth="1"/>
    <col min="5371" max="5371" width="13.88671875" style="9" bestFit="1" customWidth="1"/>
    <col min="5372" max="5373" width="14.109375" style="9" bestFit="1" customWidth="1"/>
    <col min="5374" max="5374" width="13.5546875" style="9" bestFit="1" customWidth="1"/>
    <col min="5375" max="5375" width="14.44140625" style="9" bestFit="1" customWidth="1"/>
    <col min="5376" max="5620" width="21" style="9"/>
    <col min="5621" max="5621" width="7.109375" style="9" customWidth="1"/>
    <col min="5622" max="5622" width="38.5546875" style="9" customWidth="1"/>
    <col min="5623" max="5623" width="38.44140625" style="9" customWidth="1"/>
    <col min="5624" max="5625" width="0" style="9" hidden="1" customWidth="1"/>
    <col min="5626" max="5626" width="12.5546875" style="9" bestFit="1" customWidth="1"/>
    <col min="5627" max="5627" width="13.88671875" style="9" bestFit="1" customWidth="1"/>
    <col min="5628" max="5629" width="14.109375" style="9" bestFit="1" customWidth="1"/>
    <col min="5630" max="5630" width="13.5546875" style="9" bestFit="1" customWidth="1"/>
    <col min="5631" max="5631" width="14.44140625" style="9" bestFit="1" customWidth="1"/>
    <col min="5632" max="5876" width="21" style="9"/>
    <col min="5877" max="5877" width="7.109375" style="9" customWidth="1"/>
    <col min="5878" max="5878" width="38.5546875" style="9" customWidth="1"/>
    <col min="5879" max="5879" width="38.44140625" style="9" customWidth="1"/>
    <col min="5880" max="5881" width="0" style="9" hidden="1" customWidth="1"/>
    <col min="5882" max="5882" width="12.5546875" style="9" bestFit="1" customWidth="1"/>
    <col min="5883" max="5883" width="13.88671875" style="9" bestFit="1" customWidth="1"/>
    <col min="5884" max="5885" width="14.109375" style="9" bestFit="1" customWidth="1"/>
    <col min="5886" max="5886" width="13.5546875" style="9" bestFit="1" customWidth="1"/>
    <col min="5887" max="5887" width="14.44140625" style="9" bestFit="1" customWidth="1"/>
    <col min="5888" max="6132" width="21" style="9"/>
    <col min="6133" max="6133" width="7.109375" style="9" customWidth="1"/>
    <col min="6134" max="6134" width="38.5546875" style="9" customWidth="1"/>
    <col min="6135" max="6135" width="38.44140625" style="9" customWidth="1"/>
    <col min="6136" max="6137" width="0" style="9" hidden="1" customWidth="1"/>
    <col min="6138" max="6138" width="12.5546875" style="9" bestFit="1" customWidth="1"/>
    <col min="6139" max="6139" width="13.88671875" style="9" bestFit="1" customWidth="1"/>
    <col min="6140" max="6141" width="14.109375" style="9" bestFit="1" customWidth="1"/>
    <col min="6142" max="6142" width="13.5546875" style="9" bestFit="1" customWidth="1"/>
    <col min="6143" max="6143" width="14.44140625" style="9" bestFit="1" customWidth="1"/>
    <col min="6144" max="6388" width="21" style="9"/>
    <col min="6389" max="6389" width="7.109375" style="9" customWidth="1"/>
    <col min="6390" max="6390" width="38.5546875" style="9" customWidth="1"/>
    <col min="6391" max="6391" width="38.44140625" style="9" customWidth="1"/>
    <col min="6392" max="6393" width="0" style="9" hidden="1" customWidth="1"/>
    <col min="6394" max="6394" width="12.5546875" style="9" bestFit="1" customWidth="1"/>
    <col min="6395" max="6395" width="13.88671875" style="9" bestFit="1" customWidth="1"/>
    <col min="6396" max="6397" width="14.109375" style="9" bestFit="1" customWidth="1"/>
    <col min="6398" max="6398" width="13.5546875" style="9" bestFit="1" customWidth="1"/>
    <col min="6399" max="6399" width="14.44140625" style="9" bestFit="1" customWidth="1"/>
    <col min="6400" max="6644" width="21" style="9"/>
    <col min="6645" max="6645" width="7.109375" style="9" customWidth="1"/>
    <col min="6646" max="6646" width="38.5546875" style="9" customWidth="1"/>
    <col min="6647" max="6647" width="38.44140625" style="9" customWidth="1"/>
    <col min="6648" max="6649" width="0" style="9" hidden="1" customWidth="1"/>
    <col min="6650" max="6650" width="12.5546875" style="9" bestFit="1" customWidth="1"/>
    <col min="6651" max="6651" width="13.88671875" style="9" bestFit="1" customWidth="1"/>
    <col min="6652" max="6653" width="14.109375" style="9" bestFit="1" customWidth="1"/>
    <col min="6654" max="6654" width="13.5546875" style="9" bestFit="1" customWidth="1"/>
    <col min="6655" max="6655" width="14.44140625" style="9" bestFit="1" customWidth="1"/>
    <col min="6656" max="6900" width="21" style="9"/>
    <col min="6901" max="6901" width="7.109375" style="9" customWidth="1"/>
    <col min="6902" max="6902" width="38.5546875" style="9" customWidth="1"/>
    <col min="6903" max="6903" width="38.44140625" style="9" customWidth="1"/>
    <col min="6904" max="6905" width="0" style="9" hidden="1" customWidth="1"/>
    <col min="6906" max="6906" width="12.5546875" style="9" bestFit="1" customWidth="1"/>
    <col min="6907" max="6907" width="13.88671875" style="9" bestFit="1" customWidth="1"/>
    <col min="6908" max="6909" width="14.109375" style="9" bestFit="1" customWidth="1"/>
    <col min="6910" max="6910" width="13.5546875" style="9" bestFit="1" customWidth="1"/>
    <col min="6911" max="6911" width="14.44140625" style="9" bestFit="1" customWidth="1"/>
    <col min="6912" max="7156" width="21" style="9"/>
    <col min="7157" max="7157" width="7.109375" style="9" customWidth="1"/>
    <col min="7158" max="7158" width="38.5546875" style="9" customWidth="1"/>
    <col min="7159" max="7159" width="38.44140625" style="9" customWidth="1"/>
    <col min="7160" max="7161" width="0" style="9" hidden="1" customWidth="1"/>
    <col min="7162" max="7162" width="12.5546875" style="9" bestFit="1" customWidth="1"/>
    <col min="7163" max="7163" width="13.88671875" style="9" bestFit="1" customWidth="1"/>
    <col min="7164" max="7165" width="14.109375" style="9" bestFit="1" customWidth="1"/>
    <col min="7166" max="7166" width="13.5546875" style="9" bestFit="1" customWidth="1"/>
    <col min="7167" max="7167" width="14.44140625" style="9" bestFit="1" customWidth="1"/>
    <col min="7168" max="7412" width="21" style="9"/>
    <col min="7413" max="7413" width="7.109375" style="9" customWidth="1"/>
    <col min="7414" max="7414" width="38.5546875" style="9" customWidth="1"/>
    <col min="7415" max="7415" width="38.44140625" style="9" customWidth="1"/>
    <col min="7416" max="7417" width="0" style="9" hidden="1" customWidth="1"/>
    <col min="7418" max="7418" width="12.5546875" style="9" bestFit="1" customWidth="1"/>
    <col min="7419" max="7419" width="13.88671875" style="9" bestFit="1" customWidth="1"/>
    <col min="7420" max="7421" width="14.109375" style="9" bestFit="1" customWidth="1"/>
    <col min="7422" max="7422" width="13.5546875" style="9" bestFit="1" customWidth="1"/>
    <col min="7423" max="7423" width="14.44140625" style="9" bestFit="1" customWidth="1"/>
    <col min="7424" max="7668" width="21" style="9"/>
    <col min="7669" max="7669" width="7.109375" style="9" customWidth="1"/>
    <col min="7670" max="7670" width="38.5546875" style="9" customWidth="1"/>
    <col min="7671" max="7671" width="38.44140625" style="9" customWidth="1"/>
    <col min="7672" max="7673" width="0" style="9" hidden="1" customWidth="1"/>
    <col min="7674" max="7674" width="12.5546875" style="9" bestFit="1" customWidth="1"/>
    <col min="7675" max="7675" width="13.88671875" style="9" bestFit="1" customWidth="1"/>
    <col min="7676" max="7677" width="14.109375" style="9" bestFit="1" customWidth="1"/>
    <col min="7678" max="7678" width="13.5546875" style="9" bestFit="1" customWidth="1"/>
    <col min="7679" max="7679" width="14.44140625" style="9" bestFit="1" customWidth="1"/>
    <col min="7680" max="7924" width="21" style="9"/>
    <col min="7925" max="7925" width="7.109375" style="9" customWidth="1"/>
    <col min="7926" max="7926" width="38.5546875" style="9" customWidth="1"/>
    <col min="7927" max="7927" width="38.44140625" style="9" customWidth="1"/>
    <col min="7928" max="7929" width="0" style="9" hidden="1" customWidth="1"/>
    <col min="7930" max="7930" width="12.5546875" style="9" bestFit="1" customWidth="1"/>
    <col min="7931" max="7931" width="13.88671875" style="9" bestFit="1" customWidth="1"/>
    <col min="7932" max="7933" width="14.109375" style="9" bestFit="1" customWidth="1"/>
    <col min="7934" max="7934" width="13.5546875" style="9" bestFit="1" customWidth="1"/>
    <col min="7935" max="7935" width="14.44140625" style="9" bestFit="1" customWidth="1"/>
    <col min="7936" max="8180" width="21" style="9"/>
    <col min="8181" max="8181" width="7.109375" style="9" customWidth="1"/>
    <col min="8182" max="8182" width="38.5546875" style="9" customWidth="1"/>
    <col min="8183" max="8183" width="38.44140625" style="9" customWidth="1"/>
    <col min="8184" max="8185" width="0" style="9" hidden="1" customWidth="1"/>
    <col min="8186" max="8186" width="12.5546875" style="9" bestFit="1" customWidth="1"/>
    <col min="8187" max="8187" width="13.88671875" style="9" bestFit="1" customWidth="1"/>
    <col min="8188" max="8189" width="14.109375" style="9" bestFit="1" customWidth="1"/>
    <col min="8190" max="8190" width="13.5546875" style="9" bestFit="1" customWidth="1"/>
    <col min="8191" max="8191" width="14.44140625" style="9" bestFit="1" customWidth="1"/>
    <col min="8192" max="8436" width="21" style="9"/>
    <col min="8437" max="8437" width="7.109375" style="9" customWidth="1"/>
    <col min="8438" max="8438" width="38.5546875" style="9" customWidth="1"/>
    <col min="8439" max="8439" width="38.44140625" style="9" customWidth="1"/>
    <col min="8440" max="8441" width="0" style="9" hidden="1" customWidth="1"/>
    <col min="8442" max="8442" width="12.5546875" style="9" bestFit="1" customWidth="1"/>
    <col min="8443" max="8443" width="13.88671875" style="9" bestFit="1" customWidth="1"/>
    <col min="8444" max="8445" width="14.109375" style="9" bestFit="1" customWidth="1"/>
    <col min="8446" max="8446" width="13.5546875" style="9" bestFit="1" customWidth="1"/>
    <col min="8447" max="8447" width="14.44140625" style="9" bestFit="1" customWidth="1"/>
    <col min="8448" max="8692" width="21" style="9"/>
    <col min="8693" max="8693" width="7.109375" style="9" customWidth="1"/>
    <col min="8694" max="8694" width="38.5546875" style="9" customWidth="1"/>
    <col min="8695" max="8695" width="38.44140625" style="9" customWidth="1"/>
    <col min="8696" max="8697" width="0" style="9" hidden="1" customWidth="1"/>
    <col min="8698" max="8698" width="12.5546875" style="9" bestFit="1" customWidth="1"/>
    <col min="8699" max="8699" width="13.88671875" style="9" bestFit="1" customWidth="1"/>
    <col min="8700" max="8701" width="14.109375" style="9" bestFit="1" customWidth="1"/>
    <col min="8702" max="8702" width="13.5546875" style="9" bestFit="1" customWidth="1"/>
    <col min="8703" max="8703" width="14.44140625" style="9" bestFit="1" customWidth="1"/>
    <col min="8704" max="8948" width="21" style="9"/>
    <col min="8949" max="8949" width="7.109375" style="9" customWidth="1"/>
    <col min="8950" max="8950" width="38.5546875" style="9" customWidth="1"/>
    <col min="8951" max="8951" width="38.44140625" style="9" customWidth="1"/>
    <col min="8952" max="8953" width="0" style="9" hidden="1" customWidth="1"/>
    <col min="8954" max="8954" width="12.5546875" style="9" bestFit="1" customWidth="1"/>
    <col min="8955" max="8955" width="13.88671875" style="9" bestFit="1" customWidth="1"/>
    <col min="8956" max="8957" width="14.109375" style="9" bestFit="1" customWidth="1"/>
    <col min="8958" max="8958" width="13.5546875" style="9" bestFit="1" customWidth="1"/>
    <col min="8959" max="8959" width="14.44140625" style="9" bestFit="1" customWidth="1"/>
    <col min="8960" max="9204" width="21" style="9"/>
    <col min="9205" max="9205" width="7.109375" style="9" customWidth="1"/>
    <col min="9206" max="9206" width="38.5546875" style="9" customWidth="1"/>
    <col min="9207" max="9207" width="38.44140625" style="9" customWidth="1"/>
    <col min="9208" max="9209" width="0" style="9" hidden="1" customWidth="1"/>
    <col min="9210" max="9210" width="12.5546875" style="9" bestFit="1" customWidth="1"/>
    <col min="9211" max="9211" width="13.88671875" style="9" bestFit="1" customWidth="1"/>
    <col min="9212" max="9213" width="14.109375" style="9" bestFit="1" customWidth="1"/>
    <col min="9214" max="9214" width="13.5546875" style="9" bestFit="1" customWidth="1"/>
    <col min="9215" max="9215" width="14.44140625" style="9" bestFit="1" customWidth="1"/>
    <col min="9216" max="9460" width="21" style="9"/>
    <col min="9461" max="9461" width="7.109375" style="9" customWidth="1"/>
    <col min="9462" max="9462" width="38.5546875" style="9" customWidth="1"/>
    <col min="9463" max="9463" width="38.44140625" style="9" customWidth="1"/>
    <col min="9464" max="9465" width="0" style="9" hidden="1" customWidth="1"/>
    <col min="9466" max="9466" width="12.5546875" style="9" bestFit="1" customWidth="1"/>
    <col min="9467" max="9467" width="13.88671875" style="9" bestFit="1" customWidth="1"/>
    <col min="9468" max="9469" width="14.109375" style="9" bestFit="1" customWidth="1"/>
    <col min="9470" max="9470" width="13.5546875" style="9" bestFit="1" customWidth="1"/>
    <col min="9471" max="9471" width="14.44140625" style="9" bestFit="1" customWidth="1"/>
    <col min="9472" max="9716" width="21" style="9"/>
    <col min="9717" max="9717" width="7.109375" style="9" customWidth="1"/>
    <col min="9718" max="9718" width="38.5546875" style="9" customWidth="1"/>
    <col min="9719" max="9719" width="38.44140625" style="9" customWidth="1"/>
    <col min="9720" max="9721" width="0" style="9" hidden="1" customWidth="1"/>
    <col min="9722" max="9722" width="12.5546875" style="9" bestFit="1" customWidth="1"/>
    <col min="9723" max="9723" width="13.88671875" style="9" bestFit="1" customWidth="1"/>
    <col min="9724" max="9725" width="14.109375" style="9" bestFit="1" customWidth="1"/>
    <col min="9726" max="9726" width="13.5546875" style="9" bestFit="1" customWidth="1"/>
    <col min="9727" max="9727" width="14.44140625" style="9" bestFit="1" customWidth="1"/>
    <col min="9728" max="9972" width="21" style="9"/>
    <col min="9973" max="9973" width="7.109375" style="9" customWidth="1"/>
    <col min="9974" max="9974" width="38.5546875" style="9" customWidth="1"/>
    <col min="9975" max="9975" width="38.44140625" style="9" customWidth="1"/>
    <col min="9976" max="9977" width="0" style="9" hidden="1" customWidth="1"/>
    <col min="9978" max="9978" width="12.5546875" style="9" bestFit="1" customWidth="1"/>
    <col min="9979" max="9979" width="13.88671875" style="9" bestFit="1" customWidth="1"/>
    <col min="9980" max="9981" width="14.109375" style="9" bestFit="1" customWidth="1"/>
    <col min="9982" max="9982" width="13.5546875" style="9" bestFit="1" customWidth="1"/>
    <col min="9983" max="9983" width="14.44140625" style="9" bestFit="1" customWidth="1"/>
    <col min="9984" max="10228" width="21" style="9"/>
    <col min="10229" max="10229" width="7.109375" style="9" customWidth="1"/>
    <col min="10230" max="10230" width="38.5546875" style="9" customWidth="1"/>
    <col min="10231" max="10231" width="38.44140625" style="9" customWidth="1"/>
    <col min="10232" max="10233" width="0" style="9" hidden="1" customWidth="1"/>
    <col min="10234" max="10234" width="12.5546875" style="9" bestFit="1" customWidth="1"/>
    <col min="10235" max="10235" width="13.88671875" style="9" bestFit="1" customWidth="1"/>
    <col min="10236" max="10237" width="14.109375" style="9" bestFit="1" customWidth="1"/>
    <col min="10238" max="10238" width="13.5546875" style="9" bestFit="1" customWidth="1"/>
    <col min="10239" max="10239" width="14.44140625" style="9" bestFit="1" customWidth="1"/>
    <col min="10240" max="10484" width="21" style="9"/>
    <col min="10485" max="10485" width="7.109375" style="9" customWidth="1"/>
    <col min="10486" max="10486" width="38.5546875" style="9" customWidth="1"/>
    <col min="10487" max="10487" width="38.44140625" style="9" customWidth="1"/>
    <col min="10488" max="10489" width="0" style="9" hidden="1" customWidth="1"/>
    <col min="10490" max="10490" width="12.5546875" style="9" bestFit="1" customWidth="1"/>
    <col min="10491" max="10491" width="13.88671875" style="9" bestFit="1" customWidth="1"/>
    <col min="10492" max="10493" width="14.109375" style="9" bestFit="1" customWidth="1"/>
    <col min="10494" max="10494" width="13.5546875" style="9" bestFit="1" customWidth="1"/>
    <col min="10495" max="10495" width="14.44140625" style="9" bestFit="1" customWidth="1"/>
    <col min="10496" max="10740" width="21" style="9"/>
    <col min="10741" max="10741" width="7.109375" style="9" customWidth="1"/>
    <col min="10742" max="10742" width="38.5546875" style="9" customWidth="1"/>
    <col min="10743" max="10743" width="38.44140625" style="9" customWidth="1"/>
    <col min="10744" max="10745" width="0" style="9" hidden="1" customWidth="1"/>
    <col min="10746" max="10746" width="12.5546875" style="9" bestFit="1" customWidth="1"/>
    <col min="10747" max="10747" width="13.88671875" style="9" bestFit="1" customWidth="1"/>
    <col min="10748" max="10749" width="14.109375" style="9" bestFit="1" customWidth="1"/>
    <col min="10750" max="10750" width="13.5546875" style="9" bestFit="1" customWidth="1"/>
    <col min="10751" max="10751" width="14.44140625" style="9" bestFit="1" customWidth="1"/>
    <col min="10752" max="10996" width="21" style="9"/>
    <col min="10997" max="10997" width="7.109375" style="9" customWidth="1"/>
    <col min="10998" max="10998" width="38.5546875" style="9" customWidth="1"/>
    <col min="10999" max="10999" width="38.44140625" style="9" customWidth="1"/>
    <col min="11000" max="11001" width="0" style="9" hidden="1" customWidth="1"/>
    <col min="11002" max="11002" width="12.5546875" style="9" bestFit="1" customWidth="1"/>
    <col min="11003" max="11003" width="13.88671875" style="9" bestFit="1" customWidth="1"/>
    <col min="11004" max="11005" width="14.109375" style="9" bestFit="1" customWidth="1"/>
    <col min="11006" max="11006" width="13.5546875" style="9" bestFit="1" customWidth="1"/>
    <col min="11007" max="11007" width="14.44140625" style="9" bestFit="1" customWidth="1"/>
    <col min="11008" max="11252" width="21" style="9"/>
    <col min="11253" max="11253" width="7.109375" style="9" customWidth="1"/>
    <col min="11254" max="11254" width="38.5546875" style="9" customWidth="1"/>
    <col min="11255" max="11255" width="38.44140625" style="9" customWidth="1"/>
    <col min="11256" max="11257" width="0" style="9" hidden="1" customWidth="1"/>
    <col min="11258" max="11258" width="12.5546875" style="9" bestFit="1" customWidth="1"/>
    <col min="11259" max="11259" width="13.88671875" style="9" bestFit="1" customWidth="1"/>
    <col min="11260" max="11261" width="14.109375" style="9" bestFit="1" customWidth="1"/>
    <col min="11262" max="11262" width="13.5546875" style="9" bestFit="1" customWidth="1"/>
    <col min="11263" max="11263" width="14.44140625" style="9" bestFit="1" customWidth="1"/>
    <col min="11264" max="11508" width="21" style="9"/>
    <col min="11509" max="11509" width="7.109375" style="9" customWidth="1"/>
    <col min="11510" max="11510" width="38.5546875" style="9" customWidth="1"/>
    <col min="11511" max="11511" width="38.44140625" style="9" customWidth="1"/>
    <col min="11512" max="11513" width="0" style="9" hidden="1" customWidth="1"/>
    <col min="11514" max="11514" width="12.5546875" style="9" bestFit="1" customWidth="1"/>
    <col min="11515" max="11515" width="13.88671875" style="9" bestFit="1" customWidth="1"/>
    <col min="11516" max="11517" width="14.109375" style="9" bestFit="1" customWidth="1"/>
    <col min="11518" max="11518" width="13.5546875" style="9" bestFit="1" customWidth="1"/>
    <col min="11519" max="11519" width="14.44140625" style="9" bestFit="1" customWidth="1"/>
    <col min="11520" max="11764" width="21" style="9"/>
    <col min="11765" max="11765" width="7.109375" style="9" customWidth="1"/>
    <col min="11766" max="11766" width="38.5546875" style="9" customWidth="1"/>
    <col min="11767" max="11767" width="38.44140625" style="9" customWidth="1"/>
    <col min="11768" max="11769" width="0" style="9" hidden="1" customWidth="1"/>
    <col min="11770" max="11770" width="12.5546875" style="9" bestFit="1" customWidth="1"/>
    <col min="11771" max="11771" width="13.88671875" style="9" bestFit="1" customWidth="1"/>
    <col min="11772" max="11773" width="14.109375" style="9" bestFit="1" customWidth="1"/>
    <col min="11774" max="11774" width="13.5546875" style="9" bestFit="1" customWidth="1"/>
    <col min="11775" max="11775" width="14.44140625" style="9" bestFit="1" customWidth="1"/>
    <col min="11776" max="12020" width="21" style="9"/>
    <col min="12021" max="12021" width="7.109375" style="9" customWidth="1"/>
    <col min="12022" max="12022" width="38.5546875" style="9" customWidth="1"/>
    <col min="12023" max="12023" width="38.44140625" style="9" customWidth="1"/>
    <col min="12024" max="12025" width="0" style="9" hidden="1" customWidth="1"/>
    <col min="12026" max="12026" width="12.5546875" style="9" bestFit="1" customWidth="1"/>
    <col min="12027" max="12027" width="13.88671875" style="9" bestFit="1" customWidth="1"/>
    <col min="12028" max="12029" width="14.109375" style="9" bestFit="1" customWidth="1"/>
    <col min="12030" max="12030" width="13.5546875" style="9" bestFit="1" customWidth="1"/>
    <col min="12031" max="12031" width="14.44140625" style="9" bestFit="1" customWidth="1"/>
    <col min="12032" max="12276" width="21" style="9"/>
    <col min="12277" max="12277" width="7.109375" style="9" customWidth="1"/>
    <col min="12278" max="12278" width="38.5546875" style="9" customWidth="1"/>
    <col min="12279" max="12279" width="38.44140625" style="9" customWidth="1"/>
    <col min="12280" max="12281" width="0" style="9" hidden="1" customWidth="1"/>
    <col min="12282" max="12282" width="12.5546875" style="9" bestFit="1" customWidth="1"/>
    <col min="12283" max="12283" width="13.88671875" style="9" bestFit="1" customWidth="1"/>
    <col min="12284" max="12285" width="14.109375" style="9" bestFit="1" customWidth="1"/>
    <col min="12286" max="12286" width="13.5546875" style="9" bestFit="1" customWidth="1"/>
    <col min="12287" max="12287" width="14.44140625" style="9" bestFit="1" customWidth="1"/>
    <col min="12288" max="12532" width="21" style="9"/>
    <col min="12533" max="12533" width="7.109375" style="9" customWidth="1"/>
    <col min="12534" max="12534" width="38.5546875" style="9" customWidth="1"/>
    <col min="12535" max="12535" width="38.44140625" style="9" customWidth="1"/>
    <col min="12536" max="12537" width="0" style="9" hidden="1" customWidth="1"/>
    <col min="12538" max="12538" width="12.5546875" style="9" bestFit="1" customWidth="1"/>
    <col min="12539" max="12539" width="13.88671875" style="9" bestFit="1" customWidth="1"/>
    <col min="12540" max="12541" width="14.109375" style="9" bestFit="1" customWidth="1"/>
    <col min="12542" max="12542" width="13.5546875" style="9" bestFit="1" customWidth="1"/>
    <col min="12543" max="12543" width="14.44140625" style="9" bestFit="1" customWidth="1"/>
    <col min="12544" max="12788" width="21" style="9"/>
    <col min="12789" max="12789" width="7.109375" style="9" customWidth="1"/>
    <col min="12790" max="12790" width="38.5546875" style="9" customWidth="1"/>
    <col min="12791" max="12791" width="38.44140625" style="9" customWidth="1"/>
    <col min="12792" max="12793" width="0" style="9" hidden="1" customWidth="1"/>
    <col min="12794" max="12794" width="12.5546875" style="9" bestFit="1" customWidth="1"/>
    <col min="12795" max="12795" width="13.88671875" style="9" bestFit="1" customWidth="1"/>
    <col min="12796" max="12797" width="14.109375" style="9" bestFit="1" customWidth="1"/>
    <col min="12798" max="12798" width="13.5546875" style="9" bestFit="1" customWidth="1"/>
    <col min="12799" max="12799" width="14.44140625" style="9" bestFit="1" customWidth="1"/>
    <col min="12800" max="13044" width="21" style="9"/>
    <col min="13045" max="13045" width="7.109375" style="9" customWidth="1"/>
    <col min="13046" max="13046" width="38.5546875" style="9" customWidth="1"/>
    <col min="13047" max="13047" width="38.44140625" style="9" customWidth="1"/>
    <col min="13048" max="13049" width="0" style="9" hidden="1" customWidth="1"/>
    <col min="13050" max="13050" width="12.5546875" style="9" bestFit="1" customWidth="1"/>
    <col min="13051" max="13051" width="13.88671875" style="9" bestFit="1" customWidth="1"/>
    <col min="13052" max="13053" width="14.109375" style="9" bestFit="1" customWidth="1"/>
    <col min="13054" max="13054" width="13.5546875" style="9" bestFit="1" customWidth="1"/>
    <col min="13055" max="13055" width="14.44140625" style="9" bestFit="1" customWidth="1"/>
    <col min="13056" max="13300" width="21" style="9"/>
    <col min="13301" max="13301" width="7.109375" style="9" customWidth="1"/>
    <col min="13302" max="13302" width="38.5546875" style="9" customWidth="1"/>
    <col min="13303" max="13303" width="38.44140625" style="9" customWidth="1"/>
    <col min="13304" max="13305" width="0" style="9" hidden="1" customWidth="1"/>
    <col min="13306" max="13306" width="12.5546875" style="9" bestFit="1" customWidth="1"/>
    <col min="13307" max="13307" width="13.88671875" style="9" bestFit="1" customWidth="1"/>
    <col min="13308" max="13309" width="14.109375" style="9" bestFit="1" customWidth="1"/>
    <col min="13310" max="13310" width="13.5546875" style="9" bestFit="1" customWidth="1"/>
    <col min="13311" max="13311" width="14.44140625" style="9" bestFit="1" customWidth="1"/>
    <col min="13312" max="13556" width="21" style="9"/>
    <col min="13557" max="13557" width="7.109375" style="9" customWidth="1"/>
    <col min="13558" max="13558" width="38.5546875" style="9" customWidth="1"/>
    <col min="13559" max="13559" width="38.44140625" style="9" customWidth="1"/>
    <col min="13560" max="13561" width="0" style="9" hidden="1" customWidth="1"/>
    <col min="13562" max="13562" width="12.5546875" style="9" bestFit="1" customWidth="1"/>
    <col min="13563" max="13563" width="13.88671875" style="9" bestFit="1" customWidth="1"/>
    <col min="13564" max="13565" width="14.109375" style="9" bestFit="1" customWidth="1"/>
    <col min="13566" max="13566" width="13.5546875" style="9" bestFit="1" customWidth="1"/>
    <col min="13567" max="13567" width="14.44140625" style="9" bestFit="1" customWidth="1"/>
    <col min="13568" max="13812" width="21" style="9"/>
    <col min="13813" max="13813" width="7.109375" style="9" customWidth="1"/>
    <col min="13814" max="13814" width="38.5546875" style="9" customWidth="1"/>
    <col min="13815" max="13815" width="38.44140625" style="9" customWidth="1"/>
    <col min="13816" max="13817" width="0" style="9" hidden="1" customWidth="1"/>
    <col min="13818" max="13818" width="12.5546875" style="9" bestFit="1" customWidth="1"/>
    <col min="13819" max="13819" width="13.88671875" style="9" bestFit="1" customWidth="1"/>
    <col min="13820" max="13821" width="14.109375" style="9" bestFit="1" customWidth="1"/>
    <col min="13822" max="13822" width="13.5546875" style="9" bestFit="1" customWidth="1"/>
    <col min="13823" max="13823" width="14.44140625" style="9" bestFit="1" customWidth="1"/>
    <col min="13824" max="14068" width="21" style="9"/>
    <col min="14069" max="14069" width="7.109375" style="9" customWidth="1"/>
    <col min="14070" max="14070" width="38.5546875" style="9" customWidth="1"/>
    <col min="14071" max="14071" width="38.44140625" style="9" customWidth="1"/>
    <col min="14072" max="14073" width="0" style="9" hidden="1" customWidth="1"/>
    <col min="14074" max="14074" width="12.5546875" style="9" bestFit="1" customWidth="1"/>
    <col min="14075" max="14075" width="13.88671875" style="9" bestFit="1" customWidth="1"/>
    <col min="14076" max="14077" width="14.109375" style="9" bestFit="1" customWidth="1"/>
    <col min="14078" max="14078" width="13.5546875" style="9" bestFit="1" customWidth="1"/>
    <col min="14079" max="14079" width="14.44140625" style="9" bestFit="1" customWidth="1"/>
    <col min="14080" max="14324" width="21" style="9"/>
    <col min="14325" max="14325" width="7.109375" style="9" customWidth="1"/>
    <col min="14326" max="14326" width="38.5546875" style="9" customWidth="1"/>
    <col min="14327" max="14327" width="38.44140625" style="9" customWidth="1"/>
    <col min="14328" max="14329" width="0" style="9" hidden="1" customWidth="1"/>
    <col min="14330" max="14330" width="12.5546875" style="9" bestFit="1" customWidth="1"/>
    <col min="14331" max="14331" width="13.88671875" style="9" bestFit="1" customWidth="1"/>
    <col min="14332" max="14333" width="14.109375" style="9" bestFit="1" customWidth="1"/>
    <col min="14334" max="14334" width="13.5546875" style="9" bestFit="1" customWidth="1"/>
    <col min="14335" max="14335" width="14.44140625" style="9" bestFit="1" customWidth="1"/>
    <col min="14336" max="14580" width="21" style="9"/>
    <col min="14581" max="14581" width="7.109375" style="9" customWidth="1"/>
    <col min="14582" max="14582" width="38.5546875" style="9" customWidth="1"/>
    <col min="14583" max="14583" width="38.44140625" style="9" customWidth="1"/>
    <col min="14584" max="14585" width="0" style="9" hidden="1" customWidth="1"/>
    <col min="14586" max="14586" width="12.5546875" style="9" bestFit="1" customWidth="1"/>
    <col min="14587" max="14587" width="13.88671875" style="9" bestFit="1" customWidth="1"/>
    <col min="14588" max="14589" width="14.109375" style="9" bestFit="1" customWidth="1"/>
    <col min="14590" max="14590" width="13.5546875" style="9" bestFit="1" customWidth="1"/>
    <col min="14591" max="14591" width="14.44140625" style="9" bestFit="1" customWidth="1"/>
    <col min="14592" max="14836" width="21" style="9"/>
    <col min="14837" max="14837" width="7.109375" style="9" customWidth="1"/>
    <col min="14838" max="14838" width="38.5546875" style="9" customWidth="1"/>
    <col min="14839" max="14839" width="38.44140625" style="9" customWidth="1"/>
    <col min="14840" max="14841" width="0" style="9" hidden="1" customWidth="1"/>
    <col min="14842" max="14842" width="12.5546875" style="9" bestFit="1" customWidth="1"/>
    <col min="14843" max="14843" width="13.88671875" style="9" bestFit="1" customWidth="1"/>
    <col min="14844" max="14845" width="14.109375" style="9" bestFit="1" customWidth="1"/>
    <col min="14846" max="14846" width="13.5546875" style="9" bestFit="1" customWidth="1"/>
    <col min="14847" max="14847" width="14.44140625" style="9" bestFit="1" customWidth="1"/>
    <col min="14848" max="15092" width="21" style="9"/>
    <col min="15093" max="15093" width="7.109375" style="9" customWidth="1"/>
    <col min="15094" max="15094" width="38.5546875" style="9" customWidth="1"/>
    <col min="15095" max="15095" width="38.44140625" style="9" customWidth="1"/>
    <col min="15096" max="15097" width="0" style="9" hidden="1" customWidth="1"/>
    <col min="15098" max="15098" width="12.5546875" style="9" bestFit="1" customWidth="1"/>
    <col min="15099" max="15099" width="13.88671875" style="9" bestFit="1" customWidth="1"/>
    <col min="15100" max="15101" width="14.109375" style="9" bestFit="1" customWidth="1"/>
    <col min="15102" max="15102" width="13.5546875" style="9" bestFit="1" customWidth="1"/>
    <col min="15103" max="15103" width="14.44140625" style="9" bestFit="1" customWidth="1"/>
    <col min="15104" max="15348" width="21" style="9"/>
    <col min="15349" max="15349" width="7.109375" style="9" customWidth="1"/>
    <col min="15350" max="15350" width="38.5546875" style="9" customWidth="1"/>
    <col min="15351" max="15351" width="38.44140625" style="9" customWidth="1"/>
    <col min="15352" max="15353" width="0" style="9" hidden="1" customWidth="1"/>
    <col min="15354" max="15354" width="12.5546875" style="9" bestFit="1" customWidth="1"/>
    <col min="15355" max="15355" width="13.88671875" style="9" bestFit="1" customWidth="1"/>
    <col min="15356" max="15357" width="14.109375" style="9" bestFit="1" customWidth="1"/>
    <col min="15358" max="15358" width="13.5546875" style="9" bestFit="1" customWidth="1"/>
    <col min="15359" max="15359" width="14.44140625" style="9" bestFit="1" customWidth="1"/>
    <col min="15360" max="15604" width="21" style="9"/>
    <col min="15605" max="15605" width="7.109375" style="9" customWidth="1"/>
    <col min="15606" max="15606" width="38.5546875" style="9" customWidth="1"/>
    <col min="15607" max="15607" width="38.44140625" style="9" customWidth="1"/>
    <col min="15608" max="15609" width="0" style="9" hidden="1" customWidth="1"/>
    <col min="15610" max="15610" width="12.5546875" style="9" bestFit="1" customWidth="1"/>
    <col min="15611" max="15611" width="13.88671875" style="9" bestFit="1" customWidth="1"/>
    <col min="15612" max="15613" width="14.109375" style="9" bestFit="1" customWidth="1"/>
    <col min="15614" max="15614" width="13.5546875" style="9" bestFit="1" customWidth="1"/>
    <col min="15615" max="15615" width="14.44140625" style="9" bestFit="1" customWidth="1"/>
    <col min="15616" max="15860" width="21" style="9"/>
    <col min="15861" max="15861" width="7.109375" style="9" customWidth="1"/>
    <col min="15862" max="15862" width="38.5546875" style="9" customWidth="1"/>
    <col min="15863" max="15863" width="38.44140625" style="9" customWidth="1"/>
    <col min="15864" max="15865" width="0" style="9" hidden="1" customWidth="1"/>
    <col min="15866" max="15866" width="12.5546875" style="9" bestFit="1" customWidth="1"/>
    <col min="15867" max="15867" width="13.88671875" style="9" bestFit="1" customWidth="1"/>
    <col min="15868" max="15869" width="14.109375" style="9" bestFit="1" customWidth="1"/>
    <col min="15870" max="15870" width="13.5546875" style="9" bestFit="1" customWidth="1"/>
    <col min="15871" max="15871" width="14.44140625" style="9" bestFit="1" customWidth="1"/>
    <col min="15872" max="16116" width="21" style="9"/>
    <col min="16117" max="16117" width="7.109375" style="9" customWidth="1"/>
    <col min="16118" max="16118" width="38.5546875" style="9" customWidth="1"/>
    <col min="16119" max="16119" width="38.44140625" style="9" customWidth="1"/>
    <col min="16120" max="16121" width="0" style="9" hidden="1" customWidth="1"/>
    <col min="16122" max="16122" width="12.5546875" style="9" bestFit="1" customWidth="1"/>
    <col min="16123" max="16123" width="13.88671875" style="9" bestFit="1" customWidth="1"/>
    <col min="16124" max="16125" width="14.109375" style="9" bestFit="1" customWidth="1"/>
    <col min="16126" max="16126" width="13.5546875" style="9" bestFit="1" customWidth="1"/>
    <col min="16127" max="16127" width="14.44140625" style="9" bestFit="1" customWidth="1"/>
    <col min="16128" max="16384" width="21" style="9"/>
  </cols>
  <sheetData>
    <row r="1" spans="1:11">
      <c r="C1" s="99" t="s">
        <v>137</v>
      </c>
      <c r="D1" s="99"/>
      <c r="E1" s="99"/>
      <c r="F1" s="99"/>
      <c r="G1" s="99"/>
    </row>
    <row r="2" spans="1:11">
      <c r="B2" s="10" t="s">
        <v>0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B3" s="10" t="s">
        <v>1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>
      <c r="B4" s="10" t="s">
        <v>2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1:11">
      <c r="B5" s="10" t="s">
        <v>3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5" customHeight="1">
      <c r="B6" s="10" t="s">
        <v>4</v>
      </c>
    </row>
    <row r="7" spans="1:11" s="11" customFormat="1" ht="78" customHeight="1">
      <c r="A7" s="89" t="s">
        <v>55</v>
      </c>
      <c r="B7" s="89" t="s">
        <v>54</v>
      </c>
      <c r="C7" s="89" t="s">
        <v>56</v>
      </c>
      <c r="D7" s="89" t="s">
        <v>57</v>
      </c>
      <c r="E7" s="89" t="s">
        <v>58</v>
      </c>
      <c r="F7" s="89" t="s">
        <v>9</v>
      </c>
      <c r="G7" s="89" t="s">
        <v>10</v>
      </c>
      <c r="H7" s="89" t="s">
        <v>59</v>
      </c>
      <c r="I7" s="89" t="s">
        <v>148</v>
      </c>
      <c r="J7" s="89"/>
      <c r="K7" s="89" t="s">
        <v>144</v>
      </c>
    </row>
    <row r="8" spans="1:11" s="11" customFormat="1">
      <c r="A8" s="89"/>
      <c r="B8" s="89"/>
      <c r="C8" s="89"/>
      <c r="D8" s="89"/>
      <c r="E8" s="89"/>
      <c r="F8" s="89"/>
      <c r="G8" s="89"/>
      <c r="H8" s="89"/>
      <c r="I8" s="12" t="s">
        <v>149</v>
      </c>
      <c r="J8" s="12" t="s">
        <v>150</v>
      </c>
      <c r="K8" s="89"/>
    </row>
    <row r="9" spans="1:11" s="11" customFormat="1">
      <c r="A9" s="1"/>
      <c r="B9" s="18"/>
      <c r="C9" s="20"/>
      <c r="D9" s="20"/>
      <c r="E9" s="20"/>
      <c r="F9" s="20"/>
      <c r="G9" s="20"/>
      <c r="H9" s="20"/>
      <c r="I9" s="20"/>
      <c r="J9" s="20"/>
      <c r="K9" s="20"/>
    </row>
    <row r="10" spans="1:11" s="11" customFormat="1" ht="30.6" customHeight="1">
      <c r="A10" s="13">
        <v>1</v>
      </c>
      <c r="B10" s="90" t="s">
        <v>140</v>
      </c>
      <c r="C10" s="91"/>
      <c r="D10" s="91"/>
      <c r="E10" s="92"/>
      <c r="F10" s="37"/>
      <c r="G10" s="37"/>
      <c r="H10" s="37"/>
      <c r="I10" s="37"/>
      <c r="J10" s="37"/>
      <c r="K10" s="37"/>
    </row>
    <row r="11" spans="1:11" s="11" customFormat="1">
      <c r="A11" s="1">
        <v>1.1000000000000001</v>
      </c>
      <c r="B11" s="19" t="s">
        <v>34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s="11" customFormat="1">
      <c r="A12" s="1" t="s">
        <v>151</v>
      </c>
      <c r="B12" s="5" t="s">
        <v>16</v>
      </c>
      <c r="C12" s="6" t="s">
        <v>31</v>
      </c>
      <c r="D12" s="7">
        <v>1</v>
      </c>
      <c r="E12" s="7">
        <v>6</v>
      </c>
      <c r="F12" s="6">
        <v>5000</v>
      </c>
      <c r="G12" s="25">
        <f t="shared" ref="G12:G19" si="0">D12*E12*F12</f>
        <v>30000</v>
      </c>
      <c r="H12" s="25">
        <f>G12</f>
        <v>30000</v>
      </c>
      <c r="I12" s="25">
        <v>0</v>
      </c>
      <c r="J12" s="25">
        <v>0</v>
      </c>
      <c r="K12" s="25"/>
    </row>
    <row r="13" spans="1:11" s="11" customFormat="1">
      <c r="A13" s="1" t="s">
        <v>152</v>
      </c>
      <c r="B13" s="5" t="s">
        <v>17</v>
      </c>
      <c r="C13" s="6" t="s">
        <v>31</v>
      </c>
      <c r="D13" s="7">
        <v>1</v>
      </c>
      <c r="E13" s="7">
        <v>6</v>
      </c>
      <c r="F13" s="6">
        <v>25000</v>
      </c>
      <c r="G13" s="25">
        <f t="shared" si="0"/>
        <v>150000</v>
      </c>
      <c r="H13" s="25">
        <f t="shared" ref="H13:H19" si="1">G13</f>
        <v>150000</v>
      </c>
      <c r="I13" s="25">
        <v>0</v>
      </c>
      <c r="J13" s="25">
        <v>0</v>
      </c>
      <c r="K13" s="25"/>
    </row>
    <row r="14" spans="1:11" s="11" customFormat="1">
      <c r="A14" s="1" t="s">
        <v>153</v>
      </c>
      <c r="B14" s="5" t="s">
        <v>18</v>
      </c>
      <c r="C14" s="6" t="s">
        <v>32</v>
      </c>
      <c r="D14" s="7">
        <v>1</v>
      </c>
      <c r="E14" s="7">
        <v>6</v>
      </c>
      <c r="F14" s="6">
        <v>5000</v>
      </c>
      <c r="G14" s="25">
        <f t="shared" si="0"/>
        <v>30000</v>
      </c>
      <c r="H14" s="25">
        <f t="shared" si="1"/>
        <v>30000</v>
      </c>
      <c r="I14" s="25">
        <v>0</v>
      </c>
      <c r="J14" s="25">
        <v>0</v>
      </c>
      <c r="K14" s="25"/>
    </row>
    <row r="15" spans="1:11" s="11" customFormat="1">
      <c r="A15" s="1" t="s">
        <v>154</v>
      </c>
      <c r="B15" s="5" t="s">
        <v>19</v>
      </c>
      <c r="C15" s="6" t="s">
        <v>32</v>
      </c>
      <c r="D15" s="7">
        <v>50</v>
      </c>
      <c r="E15" s="7">
        <v>6</v>
      </c>
      <c r="F15" s="6">
        <v>250</v>
      </c>
      <c r="G15" s="25">
        <f t="shared" si="0"/>
        <v>75000</v>
      </c>
      <c r="H15" s="25">
        <f t="shared" si="1"/>
        <v>75000</v>
      </c>
      <c r="I15" s="25">
        <v>0</v>
      </c>
      <c r="J15" s="25">
        <v>0</v>
      </c>
      <c r="K15" s="25"/>
    </row>
    <row r="16" spans="1:11" s="11" customFormat="1">
      <c r="A16" s="1" t="s">
        <v>155</v>
      </c>
      <c r="B16" s="5" t="s">
        <v>20</v>
      </c>
      <c r="C16" s="6" t="s">
        <v>32</v>
      </c>
      <c r="D16" s="7">
        <v>50</v>
      </c>
      <c r="E16" s="7">
        <v>6</v>
      </c>
      <c r="F16" s="6">
        <v>500</v>
      </c>
      <c r="G16" s="25">
        <f t="shared" si="0"/>
        <v>150000</v>
      </c>
      <c r="H16" s="25">
        <f t="shared" si="1"/>
        <v>150000</v>
      </c>
      <c r="I16" s="25">
        <v>0</v>
      </c>
      <c r="J16" s="25">
        <v>0</v>
      </c>
      <c r="K16" s="25"/>
    </row>
    <row r="17" spans="1:11" s="11" customFormat="1">
      <c r="A17" s="1" t="s">
        <v>156</v>
      </c>
      <c r="B17" s="5" t="s">
        <v>21</v>
      </c>
      <c r="C17" s="6" t="s">
        <v>31</v>
      </c>
      <c r="D17" s="7">
        <v>1</v>
      </c>
      <c r="E17" s="7">
        <v>6</v>
      </c>
      <c r="F17" s="6">
        <v>3000</v>
      </c>
      <c r="G17" s="25">
        <f t="shared" si="0"/>
        <v>18000</v>
      </c>
      <c r="H17" s="25">
        <f t="shared" si="1"/>
        <v>18000</v>
      </c>
      <c r="I17" s="25">
        <v>0</v>
      </c>
      <c r="J17" s="25">
        <v>0</v>
      </c>
      <c r="K17" s="25"/>
    </row>
    <row r="18" spans="1:11" s="11" customFormat="1">
      <c r="A18" s="1" t="s">
        <v>157</v>
      </c>
      <c r="B18" s="5" t="s">
        <v>22</v>
      </c>
      <c r="C18" s="6" t="s">
        <v>33</v>
      </c>
      <c r="D18" s="7">
        <v>1</v>
      </c>
      <c r="E18" s="7">
        <v>6</v>
      </c>
      <c r="F18" s="6">
        <v>1000</v>
      </c>
      <c r="G18" s="25">
        <f t="shared" si="0"/>
        <v>6000</v>
      </c>
      <c r="H18" s="25">
        <f t="shared" si="1"/>
        <v>6000</v>
      </c>
      <c r="I18" s="25">
        <v>0</v>
      </c>
      <c r="J18" s="25">
        <v>0</v>
      </c>
      <c r="K18" s="25"/>
    </row>
    <row r="19" spans="1:11" s="11" customFormat="1">
      <c r="A19" s="1" t="s">
        <v>158</v>
      </c>
      <c r="B19" s="8" t="s">
        <v>23</v>
      </c>
      <c r="C19" s="6" t="s">
        <v>33</v>
      </c>
      <c r="D19" s="7">
        <v>1</v>
      </c>
      <c r="E19" s="7">
        <v>6</v>
      </c>
      <c r="F19" s="6">
        <v>1000</v>
      </c>
      <c r="G19" s="25">
        <f t="shared" si="0"/>
        <v>6000</v>
      </c>
      <c r="H19" s="25">
        <f t="shared" si="1"/>
        <v>6000</v>
      </c>
      <c r="I19" s="25">
        <v>0</v>
      </c>
      <c r="J19" s="25">
        <v>0</v>
      </c>
      <c r="K19" s="25"/>
    </row>
    <row r="20" spans="1:11" s="11" customFormat="1">
      <c r="A20" s="14">
        <v>1.1000000000000001</v>
      </c>
      <c r="B20" s="15" t="s">
        <v>35</v>
      </c>
      <c r="C20" s="17">
        <f>SUM(C9:C19)</f>
        <v>0</v>
      </c>
      <c r="D20" s="17"/>
      <c r="E20" s="17"/>
      <c r="F20" s="17"/>
      <c r="G20" s="16">
        <f>SUM(G12:G19)</f>
        <v>465000</v>
      </c>
      <c r="H20" s="16">
        <f>SUM(H12:H19)</f>
        <v>465000</v>
      </c>
      <c r="I20" s="16">
        <f>SUM(I12:I19)</f>
        <v>0</v>
      </c>
      <c r="J20" s="16">
        <f>SUM(J12:J19)</f>
        <v>0</v>
      </c>
      <c r="K20" s="16"/>
    </row>
    <row r="21" spans="1:11" s="11" customFormat="1">
      <c r="A21" s="1">
        <v>2.1</v>
      </c>
      <c r="B21" s="19" t="s">
        <v>36</v>
      </c>
      <c r="C21" s="21"/>
      <c r="D21" s="21"/>
      <c r="E21" s="21"/>
      <c r="F21" s="21"/>
      <c r="G21" s="22"/>
      <c r="H21" s="22"/>
      <c r="I21" s="22"/>
      <c r="J21" s="22"/>
      <c r="K21" s="22"/>
    </row>
    <row r="22" spans="1:11" s="11" customFormat="1">
      <c r="A22" s="1" t="s">
        <v>6</v>
      </c>
      <c r="B22" s="23" t="s">
        <v>16</v>
      </c>
      <c r="C22" s="6" t="s">
        <v>31</v>
      </c>
      <c r="D22" s="7">
        <v>1</v>
      </c>
      <c r="E22" s="7">
        <v>6</v>
      </c>
      <c r="F22" s="6">
        <v>5000</v>
      </c>
      <c r="G22" s="25">
        <f>D22*E22*F22</f>
        <v>30000</v>
      </c>
      <c r="H22" s="25">
        <f>G22</f>
        <v>30000</v>
      </c>
      <c r="I22" s="25">
        <v>0</v>
      </c>
      <c r="J22" s="25"/>
      <c r="K22" s="25"/>
    </row>
    <row r="23" spans="1:11" s="11" customFormat="1">
      <c r="A23" s="1" t="s">
        <v>24</v>
      </c>
      <c r="B23" s="23" t="s">
        <v>17</v>
      </c>
      <c r="C23" s="6" t="s">
        <v>31</v>
      </c>
      <c r="D23" s="7">
        <v>1</v>
      </c>
      <c r="E23" s="7">
        <v>6</v>
      </c>
      <c r="F23" s="6">
        <v>40000</v>
      </c>
      <c r="G23" s="25">
        <f t="shared" ref="G23:G29" si="2">D23*E23*F23</f>
        <v>240000</v>
      </c>
      <c r="H23" s="25">
        <f t="shared" ref="H23:H30" si="3">G23</f>
        <v>240000</v>
      </c>
      <c r="I23" s="25">
        <v>0</v>
      </c>
      <c r="J23" s="25"/>
      <c r="K23" s="25"/>
    </row>
    <row r="24" spans="1:11" s="11" customFormat="1">
      <c r="A24" s="1" t="s">
        <v>25</v>
      </c>
      <c r="B24" s="23" t="s">
        <v>18</v>
      </c>
      <c r="C24" s="6" t="s">
        <v>32</v>
      </c>
      <c r="D24" s="7">
        <v>1</v>
      </c>
      <c r="E24" s="7">
        <v>6</v>
      </c>
      <c r="F24" s="6">
        <v>7500</v>
      </c>
      <c r="G24" s="25">
        <f t="shared" si="2"/>
        <v>45000</v>
      </c>
      <c r="H24" s="25">
        <f t="shared" si="3"/>
        <v>45000</v>
      </c>
      <c r="I24" s="25">
        <v>0</v>
      </c>
      <c r="J24" s="25"/>
      <c r="K24" s="25"/>
    </row>
    <row r="25" spans="1:11" s="11" customFormat="1">
      <c r="A25" s="1" t="s">
        <v>26</v>
      </c>
      <c r="B25" s="23" t="s">
        <v>19</v>
      </c>
      <c r="C25" s="6" t="s">
        <v>32</v>
      </c>
      <c r="D25" s="7">
        <v>50</v>
      </c>
      <c r="E25" s="7">
        <v>6</v>
      </c>
      <c r="F25" s="6">
        <v>750</v>
      </c>
      <c r="G25" s="25">
        <f t="shared" si="2"/>
        <v>225000</v>
      </c>
      <c r="H25" s="25">
        <f t="shared" si="3"/>
        <v>225000</v>
      </c>
      <c r="I25" s="25"/>
      <c r="J25" s="25"/>
      <c r="K25" s="25"/>
    </row>
    <row r="26" spans="1:11" s="11" customFormat="1">
      <c r="A26" s="1" t="s">
        <v>27</v>
      </c>
      <c r="B26" s="23" t="s">
        <v>20</v>
      </c>
      <c r="C26" s="6" t="s">
        <v>32</v>
      </c>
      <c r="D26" s="7">
        <v>50</v>
      </c>
      <c r="E26" s="7">
        <v>6</v>
      </c>
      <c r="F26" s="6">
        <v>750</v>
      </c>
      <c r="G26" s="25">
        <f t="shared" si="2"/>
        <v>225000</v>
      </c>
      <c r="H26" s="25">
        <f t="shared" si="3"/>
        <v>225000</v>
      </c>
      <c r="I26" s="25"/>
      <c r="J26" s="25"/>
      <c r="K26" s="25"/>
    </row>
    <row r="27" spans="1:11" s="11" customFormat="1">
      <c r="A27" s="1" t="s">
        <v>28</v>
      </c>
      <c r="B27" s="23" t="s">
        <v>21</v>
      </c>
      <c r="C27" s="6" t="s">
        <v>31</v>
      </c>
      <c r="D27" s="7">
        <v>1</v>
      </c>
      <c r="E27" s="7">
        <v>6</v>
      </c>
      <c r="F27" s="6">
        <v>4500</v>
      </c>
      <c r="G27" s="25">
        <f t="shared" si="2"/>
        <v>27000</v>
      </c>
      <c r="H27" s="25">
        <f t="shared" si="3"/>
        <v>27000</v>
      </c>
      <c r="I27" s="25"/>
      <c r="J27" s="25"/>
      <c r="K27" s="25"/>
    </row>
    <row r="28" spans="1:11" s="11" customFormat="1">
      <c r="A28" s="1" t="s">
        <v>29</v>
      </c>
      <c r="B28" s="23" t="s">
        <v>22</v>
      </c>
      <c r="C28" s="6" t="s">
        <v>33</v>
      </c>
      <c r="D28" s="7">
        <v>1</v>
      </c>
      <c r="E28" s="7">
        <v>6</v>
      </c>
      <c r="F28" s="6">
        <v>1500</v>
      </c>
      <c r="G28" s="25">
        <f t="shared" si="2"/>
        <v>9000</v>
      </c>
      <c r="H28" s="25">
        <f t="shared" si="3"/>
        <v>9000</v>
      </c>
      <c r="I28" s="25"/>
      <c r="J28" s="25"/>
      <c r="K28" s="25"/>
    </row>
    <row r="29" spans="1:11" s="11" customFormat="1">
      <c r="A29" s="1" t="s">
        <v>30</v>
      </c>
      <c r="B29" s="23" t="s">
        <v>23</v>
      </c>
      <c r="C29" s="6" t="s">
        <v>33</v>
      </c>
      <c r="D29" s="7">
        <v>1</v>
      </c>
      <c r="E29" s="7">
        <v>6</v>
      </c>
      <c r="F29" s="6">
        <v>1500</v>
      </c>
      <c r="G29" s="25">
        <f t="shared" si="2"/>
        <v>9000</v>
      </c>
      <c r="H29" s="25">
        <f t="shared" si="3"/>
        <v>9000</v>
      </c>
      <c r="I29" s="25"/>
      <c r="J29" s="25"/>
      <c r="K29" s="25"/>
    </row>
    <row r="30" spans="1:11" s="11" customFormat="1">
      <c r="A30" s="1" t="s">
        <v>159</v>
      </c>
      <c r="B30" s="23" t="s">
        <v>37</v>
      </c>
      <c r="C30" s="6" t="s">
        <v>32</v>
      </c>
      <c r="D30" s="7">
        <v>50</v>
      </c>
      <c r="E30" s="7">
        <v>1</v>
      </c>
      <c r="F30" s="6">
        <f>G30/D30</f>
        <v>77000</v>
      </c>
      <c r="G30" s="25">
        <v>3850000</v>
      </c>
      <c r="H30" s="25">
        <f t="shared" si="3"/>
        <v>3850000</v>
      </c>
      <c r="I30" s="25"/>
      <c r="J30" s="25"/>
      <c r="K30" s="25"/>
    </row>
    <row r="31" spans="1:11" s="11" customFormat="1">
      <c r="A31" s="14"/>
      <c r="B31" s="15" t="s">
        <v>60</v>
      </c>
      <c r="C31" s="17"/>
      <c r="D31" s="17"/>
      <c r="E31" s="17"/>
      <c r="F31" s="17"/>
      <c r="G31" s="16">
        <f>SUM(G22:G30)</f>
        <v>4660000</v>
      </c>
      <c r="H31" s="16">
        <f>SUM(H22:H30)</f>
        <v>4660000</v>
      </c>
      <c r="I31" s="16">
        <f>SUM(I22:I30)</f>
        <v>0</v>
      </c>
      <c r="J31" s="16">
        <f>SUM(J22:J30)</f>
        <v>0</v>
      </c>
      <c r="K31" s="16"/>
    </row>
    <row r="32" spans="1:11">
      <c r="A32" s="14"/>
      <c r="B32" s="15" t="s">
        <v>38</v>
      </c>
      <c r="C32" s="17">
        <f>SUM(C11:C31)</f>
        <v>0</v>
      </c>
      <c r="D32" s="17"/>
      <c r="E32" s="17"/>
      <c r="F32" s="17"/>
      <c r="G32" s="16">
        <f>G20+G31</f>
        <v>5125000</v>
      </c>
      <c r="H32" s="16">
        <f>H20+H31</f>
        <v>5125000</v>
      </c>
      <c r="I32" s="16">
        <f>I20+I31</f>
        <v>0</v>
      </c>
      <c r="J32" s="16">
        <f>J20+J31</f>
        <v>0</v>
      </c>
      <c r="K32" s="16"/>
    </row>
    <row r="33" spans="1:11">
      <c r="A33" s="1"/>
      <c r="B33" s="23"/>
      <c r="C33" s="6"/>
      <c r="D33" s="7"/>
      <c r="E33" s="7"/>
      <c r="F33" s="6"/>
      <c r="G33" s="25"/>
      <c r="H33" s="25"/>
      <c r="I33" s="25"/>
      <c r="J33" s="25"/>
      <c r="K33" s="25"/>
    </row>
    <row r="34" spans="1:11">
      <c r="A34" s="1"/>
      <c r="B34" s="23"/>
      <c r="C34" s="6"/>
      <c r="D34" s="7"/>
      <c r="E34" s="7"/>
      <c r="F34" s="6"/>
      <c r="G34" s="25"/>
      <c r="H34" s="25"/>
      <c r="I34" s="25"/>
      <c r="J34" s="25"/>
      <c r="K34" s="25"/>
    </row>
    <row r="35" spans="1:11">
      <c r="A35" s="13">
        <v>2</v>
      </c>
      <c r="B35" s="93" t="s">
        <v>52</v>
      </c>
      <c r="C35" s="94"/>
      <c r="D35" s="94"/>
      <c r="E35" s="95"/>
      <c r="F35" s="27"/>
      <c r="G35" s="27"/>
      <c r="H35" s="27"/>
      <c r="I35" s="27"/>
      <c r="J35" s="27"/>
      <c r="K35" s="27"/>
    </row>
    <row r="36" spans="1:11">
      <c r="A36" s="1">
        <v>2.1</v>
      </c>
      <c r="B36" s="4" t="s">
        <v>13</v>
      </c>
      <c r="C36" s="25" t="s">
        <v>14</v>
      </c>
      <c r="D36" s="36">
        <v>0.2</v>
      </c>
      <c r="E36" s="24">
        <v>12</v>
      </c>
      <c r="F36" s="25">
        <v>50000</v>
      </c>
      <c r="G36" s="25">
        <f>D36*E36*F36</f>
        <v>120000.00000000001</v>
      </c>
      <c r="H36" s="25">
        <f>G36</f>
        <v>120000.00000000001</v>
      </c>
      <c r="I36" s="25">
        <v>0</v>
      </c>
      <c r="J36" s="25">
        <v>0</v>
      </c>
      <c r="K36" s="25"/>
    </row>
    <row r="37" spans="1:11">
      <c r="A37" s="1">
        <v>2.2000000000000002</v>
      </c>
      <c r="B37" s="4" t="s">
        <v>11</v>
      </c>
      <c r="C37" s="25" t="s">
        <v>14</v>
      </c>
      <c r="D37" s="36">
        <v>1</v>
      </c>
      <c r="E37" s="24">
        <v>12</v>
      </c>
      <c r="F37" s="25">
        <v>40000</v>
      </c>
      <c r="G37" s="25">
        <f t="shared" ref="G37" si="4">D37*E37*F37</f>
        <v>480000</v>
      </c>
      <c r="H37" s="25">
        <f t="shared" ref="H37:H38" si="5">G37</f>
        <v>480000</v>
      </c>
      <c r="I37" s="25">
        <v>0</v>
      </c>
      <c r="J37" s="25">
        <v>0</v>
      </c>
      <c r="K37" s="25"/>
    </row>
    <row r="38" spans="1:11">
      <c r="A38" s="1">
        <v>2.4</v>
      </c>
      <c r="B38" s="2" t="s">
        <v>12</v>
      </c>
      <c r="C38" s="25" t="s">
        <v>14</v>
      </c>
      <c r="D38" s="36">
        <v>0.2</v>
      </c>
      <c r="E38" s="24">
        <v>12</v>
      </c>
      <c r="F38" s="25">
        <v>45000</v>
      </c>
      <c r="G38" s="25">
        <f t="shared" ref="G38" si="6">D38*E38*F38</f>
        <v>108000.00000000001</v>
      </c>
      <c r="H38" s="25">
        <f t="shared" si="5"/>
        <v>108000.00000000001</v>
      </c>
      <c r="I38" s="25">
        <v>0</v>
      </c>
      <c r="J38" s="25">
        <v>0</v>
      </c>
      <c r="K38" s="25"/>
    </row>
    <row r="39" spans="1:11">
      <c r="A39" s="14"/>
      <c r="B39" s="15" t="s">
        <v>5</v>
      </c>
      <c r="C39" s="17">
        <f>SUM(C36:C38)</f>
        <v>0</v>
      </c>
      <c r="D39" s="17"/>
      <c r="E39" s="17"/>
      <c r="F39" s="17"/>
      <c r="G39" s="16">
        <f>SUM(G36:G38)</f>
        <v>708000</v>
      </c>
      <c r="H39" s="16">
        <f>SUM(H36:H38)</f>
        <v>708000</v>
      </c>
      <c r="I39" s="17">
        <f>SUM(I36:I38)</f>
        <v>0</v>
      </c>
      <c r="J39" s="17">
        <f>SUM(J36:J38)</f>
        <v>0</v>
      </c>
      <c r="K39" s="17"/>
    </row>
    <row r="40" spans="1:11">
      <c r="A40" s="1"/>
      <c r="B40" s="23"/>
      <c r="C40" s="6"/>
      <c r="D40" s="7"/>
      <c r="E40" s="7"/>
      <c r="F40" s="6"/>
      <c r="G40" s="25"/>
      <c r="H40" s="25"/>
      <c r="I40" s="25"/>
      <c r="J40" s="25"/>
      <c r="K40" s="25"/>
    </row>
    <row r="41" spans="1:11">
      <c r="A41" s="14"/>
      <c r="B41" s="74"/>
      <c r="C41" s="75"/>
      <c r="D41" s="75"/>
      <c r="E41" s="76"/>
      <c r="F41" s="17"/>
      <c r="G41" s="16"/>
      <c r="H41" s="16"/>
      <c r="I41" s="16"/>
      <c r="J41" s="16"/>
      <c r="K41" s="16"/>
    </row>
    <row r="42" spans="1:11">
      <c r="A42" s="13">
        <v>3</v>
      </c>
      <c r="B42" s="90" t="s">
        <v>139</v>
      </c>
      <c r="C42" s="91"/>
      <c r="D42" s="91"/>
      <c r="E42" s="92"/>
      <c r="F42" s="37"/>
      <c r="G42" s="37"/>
      <c r="H42" s="37"/>
      <c r="I42" s="37"/>
      <c r="J42" s="37"/>
      <c r="K42" s="37"/>
    </row>
    <row r="43" spans="1:11">
      <c r="A43" s="1">
        <v>3.1</v>
      </c>
      <c r="B43" s="23" t="s">
        <v>39</v>
      </c>
      <c r="C43" s="6" t="s">
        <v>42</v>
      </c>
      <c r="D43" s="24">
        <v>24</v>
      </c>
      <c r="E43" s="24">
        <v>1</v>
      </c>
      <c r="F43" s="6">
        <v>2500</v>
      </c>
      <c r="G43" s="25">
        <f t="shared" ref="G43:G45" si="7">D43*E43*F43</f>
        <v>60000</v>
      </c>
      <c r="H43" s="25">
        <f>G43</f>
        <v>60000</v>
      </c>
      <c r="I43" s="25">
        <v>0</v>
      </c>
      <c r="J43" s="25">
        <v>0</v>
      </c>
      <c r="K43" s="25"/>
    </row>
    <row r="44" spans="1:11">
      <c r="A44" s="1">
        <v>3.2</v>
      </c>
      <c r="B44" s="23" t="s">
        <v>40</v>
      </c>
      <c r="C44" s="6" t="s">
        <v>43</v>
      </c>
      <c r="D44" s="24">
        <v>24</v>
      </c>
      <c r="E44" s="24">
        <v>4</v>
      </c>
      <c r="F44" s="6">
        <v>750</v>
      </c>
      <c r="G44" s="25">
        <f t="shared" si="7"/>
        <v>72000</v>
      </c>
      <c r="H44" s="25">
        <f t="shared" ref="H44:H45" si="8">G44</f>
        <v>72000</v>
      </c>
      <c r="I44" s="25">
        <v>0</v>
      </c>
      <c r="J44" s="25">
        <v>0</v>
      </c>
      <c r="K44" s="25"/>
    </row>
    <row r="45" spans="1:11">
      <c r="A45" s="1">
        <v>3.3</v>
      </c>
      <c r="B45" s="23" t="s">
        <v>41</v>
      </c>
      <c r="C45" s="6" t="s">
        <v>44</v>
      </c>
      <c r="D45" s="24">
        <v>24</v>
      </c>
      <c r="E45" s="24">
        <v>4</v>
      </c>
      <c r="F45" s="6">
        <v>2000</v>
      </c>
      <c r="G45" s="25">
        <f t="shared" si="7"/>
        <v>192000</v>
      </c>
      <c r="H45" s="25">
        <f t="shared" si="8"/>
        <v>192000</v>
      </c>
      <c r="I45" s="25">
        <v>0</v>
      </c>
      <c r="J45" s="25">
        <v>0</v>
      </c>
      <c r="K45" s="25"/>
    </row>
    <row r="46" spans="1:11">
      <c r="A46" s="14"/>
      <c r="B46" s="15" t="s">
        <v>45</v>
      </c>
      <c r="C46" s="17"/>
      <c r="D46" s="17"/>
      <c r="E46" s="17"/>
      <c r="F46" s="17"/>
      <c r="G46" s="16">
        <f>SUM(G43:G45)</f>
        <v>324000</v>
      </c>
      <c r="H46" s="16">
        <f>SUM(H43:H45)</f>
        <v>324000</v>
      </c>
      <c r="I46" s="16">
        <f t="shared" ref="I46:J46" si="9">SUM(I43:I45)</f>
        <v>0</v>
      </c>
      <c r="J46" s="16">
        <f t="shared" si="9"/>
        <v>0</v>
      </c>
      <c r="K46" s="16"/>
    </row>
    <row r="47" spans="1:11">
      <c r="A47" s="1"/>
      <c r="B47" s="26"/>
      <c r="C47" s="21"/>
      <c r="D47" s="21"/>
      <c r="E47" s="21"/>
      <c r="F47" s="21"/>
      <c r="G47" s="22"/>
      <c r="H47" s="22"/>
      <c r="I47" s="22"/>
      <c r="J47" s="22"/>
      <c r="K47" s="22"/>
    </row>
    <row r="48" spans="1:11" ht="36.6" customHeight="1">
      <c r="A48" s="77">
        <v>4</v>
      </c>
      <c r="B48" s="96" t="s">
        <v>53</v>
      </c>
      <c r="C48" s="97"/>
      <c r="D48" s="97"/>
      <c r="E48" s="98"/>
      <c r="F48" s="78"/>
      <c r="G48" s="78"/>
      <c r="H48" s="78"/>
      <c r="I48" s="78"/>
      <c r="J48" s="78"/>
      <c r="K48" s="78"/>
    </row>
    <row r="49" spans="1:11">
      <c r="A49" s="1">
        <v>4.0999999999999996</v>
      </c>
      <c r="B49" s="63" t="s">
        <v>15</v>
      </c>
      <c r="C49" s="6" t="s">
        <v>14</v>
      </c>
      <c r="D49" s="38">
        <v>0.2</v>
      </c>
      <c r="E49" s="7">
        <v>12</v>
      </c>
      <c r="F49" s="59">
        <v>45000</v>
      </c>
      <c r="G49" s="59">
        <f>D49*E49*F49</f>
        <v>108000.00000000001</v>
      </c>
      <c r="H49" s="59">
        <f>G49</f>
        <v>108000.00000000001</v>
      </c>
      <c r="I49" s="70">
        <v>0</v>
      </c>
      <c r="J49" s="70">
        <v>0</v>
      </c>
      <c r="K49" s="70"/>
    </row>
    <row r="50" spans="1:11">
      <c r="A50" s="28">
        <v>4.2</v>
      </c>
      <c r="B50" s="63" t="s">
        <v>47</v>
      </c>
      <c r="C50" s="6" t="s">
        <v>14</v>
      </c>
      <c r="D50" s="38">
        <v>0.35</v>
      </c>
      <c r="E50" s="7">
        <v>12</v>
      </c>
      <c r="F50" s="59">
        <v>45000</v>
      </c>
      <c r="G50" s="59">
        <f>D50*E50*F50</f>
        <v>188999.99999999997</v>
      </c>
      <c r="H50" s="59">
        <v>0</v>
      </c>
      <c r="I50" s="59">
        <f>G50</f>
        <v>188999.99999999997</v>
      </c>
      <c r="J50" s="59"/>
      <c r="K50" s="59"/>
    </row>
    <row r="51" spans="1:11">
      <c r="A51" s="1">
        <v>4.3</v>
      </c>
      <c r="B51" s="63" t="s">
        <v>46</v>
      </c>
      <c r="C51" s="6" t="s">
        <v>14</v>
      </c>
      <c r="D51" s="38">
        <v>0.5</v>
      </c>
      <c r="E51" s="7">
        <v>12</v>
      </c>
      <c r="F51" s="59">
        <v>15000</v>
      </c>
      <c r="G51" s="59">
        <f t="shared" ref="G51:G54" si="10">D51*E51*F51</f>
        <v>90000</v>
      </c>
      <c r="H51" s="59">
        <f>G51/2</f>
        <v>45000</v>
      </c>
      <c r="I51" s="59">
        <f>H51</f>
        <v>45000</v>
      </c>
      <c r="J51" s="59"/>
      <c r="K51" s="59"/>
    </row>
    <row r="52" spans="1:11">
      <c r="A52" s="28">
        <v>4.4000000000000004</v>
      </c>
      <c r="B52" s="63" t="s">
        <v>48</v>
      </c>
      <c r="C52" s="6" t="s">
        <v>14</v>
      </c>
      <c r="D52" s="38">
        <v>0.75</v>
      </c>
      <c r="E52" s="7">
        <v>12</v>
      </c>
      <c r="F52" s="59">
        <v>12000</v>
      </c>
      <c r="G52" s="59">
        <f t="shared" si="10"/>
        <v>108000</v>
      </c>
      <c r="H52" s="59">
        <f>G52*0.2</f>
        <v>21600</v>
      </c>
      <c r="I52" s="59">
        <f>G52*0.8</f>
        <v>86400</v>
      </c>
      <c r="J52" s="59"/>
      <c r="K52" s="59"/>
    </row>
    <row r="53" spans="1:11">
      <c r="A53" s="1">
        <v>4.5</v>
      </c>
      <c r="B53" s="63" t="s">
        <v>49</v>
      </c>
      <c r="C53" s="6" t="s">
        <v>14</v>
      </c>
      <c r="D53" s="38">
        <v>0.5</v>
      </c>
      <c r="E53" s="7">
        <v>12</v>
      </c>
      <c r="F53" s="59">
        <v>5000</v>
      </c>
      <c r="G53" s="59">
        <f t="shared" si="10"/>
        <v>30000</v>
      </c>
      <c r="H53" s="59">
        <f>G53/2</f>
        <v>15000</v>
      </c>
      <c r="I53" s="59">
        <f>G53/2</f>
        <v>15000</v>
      </c>
      <c r="J53" s="59"/>
      <c r="K53" s="59"/>
    </row>
    <row r="54" spans="1:11">
      <c r="A54" s="28">
        <v>4.5999999999999996</v>
      </c>
      <c r="B54" s="63" t="s">
        <v>50</v>
      </c>
      <c r="C54" s="6" t="s">
        <v>14</v>
      </c>
      <c r="D54" s="38">
        <v>0.5</v>
      </c>
      <c r="E54" s="7">
        <v>12</v>
      </c>
      <c r="F54" s="59">
        <v>2000</v>
      </c>
      <c r="G54" s="59">
        <f t="shared" si="10"/>
        <v>12000</v>
      </c>
      <c r="H54" s="59">
        <f>G54</f>
        <v>12000</v>
      </c>
      <c r="I54" s="59">
        <v>0</v>
      </c>
      <c r="J54" s="59"/>
      <c r="K54" s="59"/>
    </row>
    <row r="55" spans="1:11">
      <c r="A55" s="1">
        <v>4.7</v>
      </c>
      <c r="B55" s="63" t="s">
        <v>51</v>
      </c>
      <c r="C55" s="6" t="s">
        <v>14</v>
      </c>
      <c r="D55" s="38">
        <v>0.75</v>
      </c>
      <c r="E55" s="7">
        <v>12</v>
      </c>
      <c r="F55" s="59">
        <v>7500</v>
      </c>
      <c r="G55" s="59">
        <f>D55*E55*F55</f>
        <v>67500</v>
      </c>
      <c r="H55" s="59">
        <f>G55/2</f>
        <v>33750</v>
      </c>
      <c r="I55" s="59">
        <f>G55/2</f>
        <v>33750</v>
      </c>
      <c r="J55" s="59"/>
      <c r="K55" s="59"/>
    </row>
    <row r="56" spans="1:11">
      <c r="A56" s="15"/>
      <c r="B56" s="15" t="s">
        <v>7</v>
      </c>
      <c r="C56" s="30"/>
      <c r="D56" s="30"/>
      <c r="E56" s="30"/>
      <c r="F56" s="29"/>
      <c r="G56" s="29">
        <f>SUM(G49:G55)</f>
        <v>604500</v>
      </c>
      <c r="H56" s="29">
        <f>SUM(H49:H55)</f>
        <v>235350</v>
      </c>
      <c r="I56" s="29">
        <f t="shared" ref="I56" si="11">SUM(I49:I55)</f>
        <v>369150</v>
      </c>
      <c r="J56" s="29"/>
      <c r="K56" s="29"/>
    </row>
    <row r="57" spans="1:11">
      <c r="A57" s="31"/>
      <c r="B57" s="32" t="s">
        <v>8</v>
      </c>
      <c r="C57" s="33"/>
      <c r="D57" s="33"/>
      <c r="E57" s="33"/>
      <c r="F57" s="60"/>
      <c r="G57" s="61">
        <f>G39+G32+G46+G56</f>
        <v>6761500</v>
      </c>
      <c r="H57" s="61">
        <f t="shared" ref="H57:I57" si="12">H39+H32+H46+H56</f>
        <v>6392350</v>
      </c>
      <c r="I57" s="61">
        <f t="shared" si="12"/>
        <v>369150</v>
      </c>
      <c r="J57" s="61"/>
      <c r="K57" s="61"/>
    </row>
    <row r="58" spans="1:11">
      <c r="C58" s="34"/>
      <c r="K58" s="66"/>
    </row>
    <row r="59" spans="1:11">
      <c r="C59" s="34"/>
      <c r="D59" s="35"/>
    </row>
    <row r="60" spans="1:11">
      <c r="A60" s="62" t="s">
        <v>136</v>
      </c>
      <c r="B60" s="63"/>
      <c r="C60" s="64" t="s">
        <v>124</v>
      </c>
      <c r="D60" s="67" t="s">
        <v>143</v>
      </c>
      <c r="E60" s="82" t="s">
        <v>134</v>
      </c>
      <c r="F60" s="83"/>
      <c r="G60" s="83"/>
      <c r="H60" s="83"/>
      <c r="I60" s="84"/>
      <c r="J60" s="71"/>
    </row>
    <row r="61" spans="1:11">
      <c r="A61" s="62" t="s">
        <v>125</v>
      </c>
      <c r="B61" s="63"/>
      <c r="D61" s="62"/>
      <c r="E61" s="82"/>
      <c r="F61" s="83"/>
      <c r="G61" s="83"/>
      <c r="H61" s="83"/>
      <c r="I61" s="84"/>
      <c r="J61" s="71"/>
    </row>
    <row r="62" spans="1:11">
      <c r="A62" s="62"/>
      <c r="B62" s="63" t="s">
        <v>141</v>
      </c>
      <c r="C62" s="6">
        <f>G32</f>
        <v>5125000</v>
      </c>
      <c r="D62" s="68">
        <f>C62/C66</f>
        <v>0.75796790652961621</v>
      </c>
      <c r="E62" s="85"/>
      <c r="F62" s="85"/>
      <c r="G62" s="85"/>
      <c r="H62" s="85"/>
      <c r="I62" s="85"/>
      <c r="J62" s="71"/>
    </row>
    <row r="63" spans="1:11">
      <c r="A63" s="62"/>
      <c r="B63" s="63" t="s">
        <v>138</v>
      </c>
      <c r="C63" s="6">
        <f>G39</f>
        <v>708000</v>
      </c>
      <c r="D63" s="68">
        <f>C63/C66</f>
        <v>0.10471049323374991</v>
      </c>
      <c r="E63" s="67"/>
      <c r="F63" s="67"/>
      <c r="G63" s="67"/>
      <c r="H63" s="67"/>
      <c r="I63" s="67"/>
      <c r="J63" s="71"/>
    </row>
    <row r="64" spans="1:11">
      <c r="A64" s="62"/>
      <c r="B64" s="63" t="s">
        <v>139</v>
      </c>
      <c r="C64" s="6">
        <f>G46</f>
        <v>324000</v>
      </c>
      <c r="D64" s="68">
        <f>C64/C66</f>
        <v>4.7918361310360126E-2</v>
      </c>
      <c r="E64" s="85"/>
      <c r="F64" s="85"/>
      <c r="G64" s="85"/>
      <c r="H64" s="85"/>
      <c r="I64" s="85"/>
      <c r="J64" s="71"/>
    </row>
    <row r="65" spans="1:11">
      <c r="A65" s="62"/>
      <c r="B65" s="63" t="s">
        <v>142</v>
      </c>
      <c r="C65" s="6">
        <f>G56</f>
        <v>604500</v>
      </c>
      <c r="D65" s="68">
        <f>C65/C66</f>
        <v>8.9403238926273762E-2</v>
      </c>
      <c r="E65" s="85"/>
      <c r="F65" s="85"/>
      <c r="G65" s="85"/>
      <c r="H65" s="85"/>
      <c r="I65" s="85"/>
      <c r="J65" s="71"/>
    </row>
    <row r="66" spans="1:11">
      <c r="A66" s="62"/>
      <c r="B66" s="63" t="s">
        <v>126</v>
      </c>
      <c r="C66" s="65">
        <f>SUM(C62:C65)</f>
        <v>6761500</v>
      </c>
      <c r="D66" s="69">
        <f>SUM(D62:D65)</f>
        <v>1</v>
      </c>
      <c r="E66" s="85"/>
      <c r="F66" s="85"/>
      <c r="G66" s="85"/>
      <c r="H66" s="85"/>
      <c r="I66" s="85"/>
      <c r="J66" s="71"/>
      <c r="K66" s="66"/>
    </row>
    <row r="67" spans="1:11">
      <c r="A67" s="62"/>
      <c r="B67" s="63"/>
      <c r="C67" s="65"/>
      <c r="D67" s="62"/>
      <c r="E67" s="85"/>
      <c r="F67" s="85"/>
      <c r="G67" s="85"/>
      <c r="H67" s="85"/>
      <c r="I67" s="85"/>
      <c r="J67" s="71"/>
    </row>
    <row r="68" spans="1:11">
      <c r="A68" s="62"/>
      <c r="B68" s="63"/>
      <c r="C68" s="6"/>
      <c r="D68" s="62"/>
      <c r="E68" s="85"/>
      <c r="F68" s="85"/>
      <c r="G68" s="85"/>
      <c r="H68" s="85"/>
      <c r="I68" s="85"/>
      <c r="J68" s="71"/>
    </row>
    <row r="69" spans="1:11">
      <c r="A69" s="62" t="s">
        <v>127</v>
      </c>
      <c r="B69" s="63"/>
      <c r="C69" s="64" t="s">
        <v>124</v>
      </c>
      <c r="D69" s="62"/>
      <c r="E69" s="85"/>
      <c r="F69" s="85"/>
      <c r="G69" s="85"/>
      <c r="H69" s="85"/>
      <c r="I69" s="85"/>
      <c r="J69" s="71"/>
    </row>
    <row r="70" spans="1:11">
      <c r="A70" s="62"/>
      <c r="B70" s="63" t="s">
        <v>128</v>
      </c>
      <c r="C70" s="6">
        <f>H57</f>
        <v>6392350</v>
      </c>
      <c r="D70" s="7"/>
      <c r="E70" s="86" t="s">
        <v>129</v>
      </c>
      <c r="F70" s="87"/>
      <c r="G70" s="87"/>
      <c r="H70" s="87"/>
      <c r="I70" s="88"/>
      <c r="J70" s="72"/>
    </row>
    <row r="71" spans="1:11" ht="32.4" customHeight="1">
      <c r="A71" s="62"/>
      <c r="B71" s="63" t="s">
        <v>130</v>
      </c>
      <c r="C71" s="6">
        <f>I57</f>
        <v>369150</v>
      </c>
      <c r="D71" s="7"/>
      <c r="E71" s="79" t="s">
        <v>135</v>
      </c>
      <c r="F71" s="80"/>
      <c r="G71" s="80"/>
      <c r="H71" s="80"/>
      <c r="I71" s="81"/>
      <c r="J71" s="73"/>
    </row>
    <row r="72" spans="1:11" ht="17.399999999999999" customHeight="1">
      <c r="A72" s="62"/>
      <c r="B72" s="63" t="s">
        <v>131</v>
      </c>
      <c r="C72" s="6">
        <v>0</v>
      </c>
      <c r="D72" s="7"/>
      <c r="E72" s="86"/>
      <c r="F72" s="87"/>
      <c r="G72" s="87"/>
      <c r="H72" s="87"/>
      <c r="I72" s="88"/>
      <c r="J72" s="72"/>
    </row>
    <row r="73" spans="1:11" ht="47.4" customHeight="1">
      <c r="A73" s="62"/>
      <c r="B73" s="63" t="s">
        <v>132</v>
      </c>
      <c r="C73" s="6">
        <v>0</v>
      </c>
      <c r="D73" s="7"/>
      <c r="E73" s="79" t="s">
        <v>133</v>
      </c>
      <c r="F73" s="80"/>
      <c r="G73" s="80"/>
      <c r="H73" s="80"/>
      <c r="I73" s="81"/>
      <c r="J73" s="73"/>
    </row>
    <row r="74" spans="1:11">
      <c r="A74" s="62"/>
      <c r="B74" s="63" t="s">
        <v>126</v>
      </c>
      <c r="C74" s="65">
        <f>SUM(C70:C73)</f>
        <v>6761500</v>
      </c>
      <c r="D74" s="7"/>
      <c r="E74" s="82"/>
      <c r="F74" s="83"/>
      <c r="G74" s="83"/>
      <c r="H74" s="83"/>
      <c r="I74" s="84"/>
      <c r="J74" s="71"/>
    </row>
  </sheetData>
  <mergeCells count="30">
    <mergeCell ref="E72:I72"/>
    <mergeCell ref="E73:I73"/>
    <mergeCell ref="E74:I74"/>
    <mergeCell ref="C1:G1"/>
    <mergeCell ref="B35:E35"/>
    <mergeCell ref="C2:K5"/>
    <mergeCell ref="E70:I70"/>
    <mergeCell ref="E71:I71"/>
    <mergeCell ref="E60:I60"/>
    <mergeCell ref="E61:I61"/>
    <mergeCell ref="E62:I62"/>
    <mergeCell ref="E64:I64"/>
    <mergeCell ref="B10:E10"/>
    <mergeCell ref="B42:E42"/>
    <mergeCell ref="B48:E48"/>
    <mergeCell ref="E65:I65"/>
    <mergeCell ref="E66:I66"/>
    <mergeCell ref="E67:I67"/>
    <mergeCell ref="E68:I68"/>
    <mergeCell ref="E69:I69"/>
    <mergeCell ref="F7:F8"/>
    <mergeCell ref="G7:G8"/>
    <mergeCell ref="H7:H8"/>
    <mergeCell ref="I7:J7"/>
    <mergeCell ref="K7:K8"/>
    <mergeCell ref="A7:A8"/>
    <mergeCell ref="B7:B8"/>
    <mergeCell ref="C7:C8"/>
    <mergeCell ref="D7:D8"/>
    <mergeCell ref="E7:E8"/>
  </mergeCells>
  <phoneticPr fontId="4" type="noConversion"/>
  <pageMargins left="0.75" right="0.75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NTT Budget Format</vt:lpstr>
      <vt:lpstr>Notes to complete the template</vt:lpstr>
      <vt:lpstr>Specimen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Susikaran Sundaralingam</cp:lastModifiedBy>
  <dcterms:created xsi:type="dcterms:W3CDTF">2023-01-17T05:59:02Z</dcterms:created>
  <dcterms:modified xsi:type="dcterms:W3CDTF">2023-08-16T03:33:39Z</dcterms:modified>
</cp:coreProperties>
</file>